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0"/>
  </bookViews>
  <sheets>
    <sheet name="r-01" sheetId="1" r:id="rId1"/>
  </sheets>
  <definedNames>
    <definedName name="_Date_">#REF!</definedName>
    <definedName name="_Otchet_Period_Source__AT_ObjectName">#REF!</definedName>
    <definedName name="_xlnm.Print_Titles" localSheetId="0">'r-01'!$14:$14</definedName>
    <definedName name="_xlnm.Print_Area" localSheetId="0">'r-01'!$A$1:$I$105</definedName>
  </definedNames>
  <calcPr fullCalcOnLoad="1"/>
</workbook>
</file>

<file path=xl/sharedStrings.xml><?xml version="1.0" encoding="utf-8"?>
<sst xmlns="http://schemas.openxmlformats.org/spreadsheetml/2006/main" count="435" uniqueCount="139">
  <si>
    <t>4400000</t>
  </si>
  <si>
    <t>5120000</t>
  </si>
  <si>
    <t>000</t>
  </si>
  <si>
    <t>раз-дел</t>
  </si>
  <si>
    <t>под-раз-дел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</si>
  <si>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</si>
  <si>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</t>
  </si>
  <si>
    <t>5129700</t>
  </si>
  <si>
    <t>Распределение бюджетных ассигнований по разделам и подразделам,</t>
  </si>
  <si>
    <t>целевым статьям и видам расходов классификации расходов</t>
  </si>
  <si>
    <t>тыс. руб.</t>
  </si>
  <si>
    <t>Прочие расходы</t>
  </si>
  <si>
    <t>Резервные фонды местных администраций</t>
  </si>
  <si>
    <t>0700500</t>
  </si>
  <si>
    <t>0900200</t>
  </si>
  <si>
    <t>4409900</t>
  </si>
  <si>
    <t>4429900</t>
  </si>
  <si>
    <t xml:space="preserve">                     Итого по разделу 08</t>
  </si>
  <si>
    <t>013</t>
  </si>
  <si>
    <t>Коммунальное хозяйство</t>
  </si>
  <si>
    <t>017</t>
  </si>
  <si>
    <t>0700000</t>
  </si>
  <si>
    <t>02</t>
  </si>
  <si>
    <t>10</t>
  </si>
  <si>
    <t>11</t>
  </si>
  <si>
    <t>СОЦИАЛЬНАЯ ПОЛИТИКА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</si>
  <si>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</si>
  <si>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</si>
  <si>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0010000</t>
  </si>
  <si>
    <t>Центральный аппарат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</si>
  <si>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</si>
  <si>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</si>
  <si>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целевая статья</t>
  </si>
  <si>
    <t>ОБЩЕГОСУДАРСТВЕННЫЕ ВОПРОСЫ</t>
  </si>
  <si>
    <t>0000000</t>
  </si>
  <si>
    <t>0020300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</si>
  <si>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</si>
  <si>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</si>
  <si>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</si>
  <si>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</si>
  <si>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</si>
  <si>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500</t>
  </si>
  <si>
    <t xml:space="preserve">                                Итого по разделу 05</t>
  </si>
  <si>
    <t>0020401</t>
  </si>
  <si>
    <t>Центральный аппарат (местный бюджет)</t>
  </si>
  <si>
    <t>0020403</t>
  </si>
  <si>
    <t>Исполнение функций и организация деятельности административных комиссий муниципальных образований</t>
  </si>
  <si>
    <t>0020000</t>
  </si>
  <si>
    <t>Молодежная политика и оздоровление детей</t>
  </si>
  <si>
    <t>Резервные фонды</t>
  </si>
  <si>
    <t>Физическая культура и спорт</t>
  </si>
  <si>
    <t xml:space="preserve">                                Итого по разделу 01</t>
  </si>
  <si>
    <t xml:space="preserve">                              Итого  по  разделу  07</t>
  </si>
  <si>
    <t xml:space="preserve">                               Итого по разделу 10</t>
  </si>
  <si>
    <t>999</t>
  </si>
  <si>
    <t>01</t>
  </si>
  <si>
    <t>03</t>
  </si>
  <si>
    <t>04</t>
  </si>
  <si>
    <t>05</t>
  </si>
  <si>
    <t>07</t>
  </si>
  <si>
    <t>08</t>
  </si>
  <si>
    <t>09</t>
  </si>
  <si>
    <t>12</t>
  </si>
  <si>
    <t>Глава муниципального образования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</si>
  <si>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</si>
  <si>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</si>
  <si>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</si>
  <si>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Библиотеки</t>
  </si>
  <si>
    <t>4420000</t>
  </si>
  <si>
    <t xml:space="preserve">                                Итого по разделу 03</t>
  </si>
  <si>
    <t>ПРОФИЦИТ БЮДЖЕТА (со знаком "плюс") или ДЕФИЦИТ БЮДЖЕТА (со знаком "минус")</t>
  </si>
  <si>
    <t xml:space="preserve">ВСЕГО РАСХОДОВ </t>
  </si>
  <si>
    <t>Мобилизация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</si>
  <si>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</si>
  <si>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</si>
  <si>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 xml:space="preserve">                                Итого по разделу 02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</si>
  <si>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</si>
  <si>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</si>
  <si>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последстваий чрезвычайных сетуаций и стихийных бедствий</t>
  </si>
  <si>
    <t>2180100</t>
  </si>
  <si>
    <t>006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</si>
  <si>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</si>
  <si>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</si>
  <si>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</si>
  <si>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4310000</t>
  </si>
  <si>
    <t>Организационно-воспитатальная работа с молодежью</t>
  </si>
  <si>
    <t xml:space="preserve">Проведение мероприятий для детей и молодежи </t>
  </si>
  <si>
    <t>4310100</t>
  </si>
  <si>
    <t>5210600</t>
  </si>
  <si>
    <t>9990000</t>
  </si>
  <si>
    <t>Условно утвержденные расходы</t>
  </si>
  <si>
    <t>Поддержка коммунального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</si>
  <si>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</si>
  <si>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                                                                                                        сельского поселения "О бюджете</t>
  </si>
  <si>
    <t>Жилищно коммунальное хозяйство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</si>
  <si>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</si>
  <si>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</si>
  <si>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4910000</t>
  </si>
  <si>
    <t xml:space="preserve"> Пенсии,пособия,выплачиваемые организациям сектора госуправления</t>
  </si>
  <si>
    <t>4910100</t>
  </si>
  <si>
    <t xml:space="preserve">Мероприятия в области, спорта и физической культуры, туризма </t>
  </si>
  <si>
    <t>Средства массовой информации</t>
  </si>
  <si>
    <t>Итого по разделу  12</t>
  </si>
  <si>
    <t>Прочие межбюджетные транферты бюджетам субьектов РФ и муниципальных образований общего характера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</si>
  <si>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</si>
  <si>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Субсидии юридическим  лицам</t>
  </si>
  <si>
    <t>Образование</t>
  </si>
  <si>
    <t>Доплаты к пинсиям, дополнительное пенсионное обеспечение</t>
  </si>
  <si>
    <t>Другие вопросы в области средств  массовой информации</t>
  </si>
  <si>
    <t>Иные межбюджетные трасферты</t>
  </si>
  <si>
    <t xml:space="preserve">                               Итого по разделу 11</t>
  </si>
  <si>
    <t>Организация и содержание мест захоронения</t>
  </si>
  <si>
    <t>Строительство и содержание автомобильных дорог в границах городских округов и поселений в рамках благоустройства</t>
  </si>
  <si>
    <t xml:space="preserve">Национальная оборона </t>
  </si>
  <si>
    <t>Национальная безопасность и правоохранительная деятельность</t>
  </si>
  <si>
    <t xml:space="preserve">КУЛЬТУРА, КИНЕМАТОГРАФИЯ </t>
  </si>
  <si>
    <t xml:space="preserve">Приложение № 9                              </t>
  </si>
  <si>
    <t>13</t>
  </si>
  <si>
    <t>Обеспечение деятельности финансовых,налоговых и таможенных органов и органов финансового (финансово-бюджетного) надзора</t>
  </si>
  <si>
    <t>06</t>
  </si>
  <si>
    <t>5210000</t>
  </si>
  <si>
    <t>Прочие межбюджетные трансферты бюджетам субьектов РФ и муниципальных образований общего характера</t>
  </si>
  <si>
    <t>Резервные  фонды</t>
  </si>
  <si>
    <t>Культура</t>
  </si>
  <si>
    <t xml:space="preserve">                                                                                                           к Решению Совета Краснянского         </t>
  </si>
  <si>
    <t>Физическая  культура</t>
  </si>
  <si>
    <t>4440000</t>
  </si>
  <si>
    <t>Средства  массовой информации</t>
  </si>
  <si>
    <t>Обеспечение деятельности казенных учреждений</t>
  </si>
  <si>
    <t>Выполнение функций казенными учреждениями</t>
  </si>
  <si>
    <t>Учреждения культуры и мероприятия  в сфере культуры и кинематографии</t>
  </si>
  <si>
    <t>Фихкультурно-оздоровительная работа и спортивные мероприятия</t>
  </si>
  <si>
    <t>к  решения совета Краснянского</t>
  </si>
  <si>
    <t>сельского поселения "О бюджете</t>
  </si>
  <si>
    <t xml:space="preserve">                            Краснянского сельского поселения на 2013 год </t>
  </si>
  <si>
    <t>и на плановый перид 2014 и 2015 годов"</t>
  </si>
  <si>
    <t>бюджета Краснянского сельского поселения на плановый  период   2013-2014 годов.</t>
  </si>
  <si>
    <t xml:space="preserve"> 2014 год.</t>
  </si>
  <si>
    <t xml:space="preserve">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</si>
</sst>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 style="hair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/>
      <right/>
      <top/>
      <bottom style="hair"/>
    </border>
    <border>
      <left/>
      <right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 style="hair"/>
      <bottom/>
    </border>
    <border>
      <left style="thin"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49" fontId="5" fillId="0" borderId="18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19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wrapText="1"/>
    </xf>
    <xf numFmtId="0" fontId="13" fillId="0" borderId="12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right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" fontId="2" fillId="0" borderId="24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0" fillId="0" borderId="30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13" fillId="0" borderId="32" xfId="0" applyFont="1" applyFill="1" applyBorder="1" applyAlignment="1" applyProtection="1">
      <alignment horizontal="left" wrapText="1"/>
      <protection locked="0"/>
    </xf>
    <xf numFmtId="0" fontId="15" fillId="0" borderId="18" xfId="0" applyFont="1" applyFill="1" applyBorder="1" applyAlignment="1" applyProtection="1">
      <alignment horizontal="left" wrapText="1"/>
      <protection locked="0"/>
    </xf>
    <xf numFmtId="49" fontId="5" fillId="0" borderId="18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5" fillId="0" borderId="28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49" fontId="0" fillId="0" borderId="16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2" fillId="0" borderId="38" xfId="0" applyFont="1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9" fontId="0" fillId="0" borderId="37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2" fillId="0" borderId="40" xfId="0" applyNumberFormat="1" applyFont="1" applyFill="1" applyBorder="1" applyAlignment="1">
      <alignment horizontal="right"/>
    </xf>
    <xf numFmtId="49" fontId="0" fillId="0" borderId="29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wrapText="1"/>
    </xf>
    <xf numFmtId="0" fontId="2" fillId="0" borderId="44" xfId="0" applyFont="1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4" fontId="0" fillId="0" borderId="34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right"/>
    </xf>
    <xf numFmtId="49" fontId="2" fillId="0" borderId="39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0" fontId="17" fillId="0" borderId="48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center" wrapText="1"/>
      <protection locked="0"/>
    </xf>
    <xf numFmtId="49" fontId="0" fillId="0" borderId="39" xfId="0" applyNumberFormat="1" applyFont="1" applyFill="1" applyBorder="1" applyAlignment="1">
      <alignment horizontal="center"/>
    </xf>
    <xf numFmtId="0" fontId="0" fillId="0" borderId="48" xfId="0" applyFont="1" applyFill="1" applyBorder="1" applyAlignment="1" applyProtection="1">
      <alignment wrapText="1"/>
      <protection locked="0"/>
    </xf>
    <xf numFmtId="49" fontId="0" fillId="0" borderId="21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" fontId="4" fillId="0" borderId="25" xfId="0" applyNumberFormat="1" applyFont="1" applyFill="1" applyBorder="1" applyAlignment="1">
      <alignment horizontal="right"/>
    </xf>
    <xf numFmtId="0" fontId="13" fillId="0" borderId="28" xfId="0" applyFont="1" applyFill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/>
    </xf>
    <xf numFmtId="0" fontId="5" fillId="0" borderId="51" xfId="0" applyFont="1" applyFill="1" applyBorder="1" applyAlignment="1">
      <alignment wrapText="1"/>
    </xf>
    <xf numFmtId="4" fontId="4" fillId="0" borderId="34" xfId="0" applyNumberFormat="1" applyFont="1" applyFill="1" applyBorder="1" applyAlignment="1">
      <alignment horizontal="right"/>
    </xf>
    <xf numFmtId="49" fontId="0" fillId="0" borderId="46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right"/>
    </xf>
    <xf numFmtId="4" fontId="5" fillId="0" borderId="5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wrapText="1"/>
    </xf>
    <xf numFmtId="49" fontId="2" fillId="0" borderId="35" xfId="0" applyNumberFormat="1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showGridLines="0"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44.00390625" style="68" customWidth="1"/>
    <col min="2" max="2" width="4.25390625" style="68" hidden="1" customWidth="1"/>
    <col min="3" max="3" width="4.625" style="152" customWidth="1"/>
    <col min="4" max="4" width="5.00390625" style="152" customWidth="1"/>
    <col min="5" max="5" width="8.875" style="68" customWidth="1"/>
    <col min="6" max="6" width="5.625" style="68" customWidth="1"/>
    <col min="7" max="7" width="12.375" style="68" hidden="1" customWidth="1"/>
    <col min="8" max="8" width="12.875" style="68" customWidth="1"/>
    <col min="9" max="9" width="15.125" style="68" customWidth="1"/>
    <col min="10" max="16384" width="9.125" style="12" customWidth="1"/>
  </cols>
  <sheetData>
    <row r="1" spans="1:9" ht="12.75">
      <c r="A1" s="172"/>
      <c r="B1" s="172"/>
      <c r="C1" s="172"/>
      <c r="D1" s="172"/>
      <c r="E1" s="178" t="s">
        <v>116</v>
      </c>
      <c r="F1" s="178"/>
      <c r="G1" s="178"/>
      <c r="H1" s="178"/>
      <c r="I1" s="178"/>
    </row>
    <row r="2" spans="1:9" s="2" customFormat="1" ht="12.75" customHeight="1">
      <c r="A2" s="173" t="s">
        <v>124</v>
      </c>
      <c r="B2" s="173"/>
      <c r="C2" s="173"/>
      <c r="D2" s="173"/>
      <c r="E2" s="179" t="s">
        <v>132</v>
      </c>
      <c r="F2" s="180"/>
      <c r="G2" s="180"/>
      <c r="H2" s="180"/>
      <c r="I2" s="180"/>
    </row>
    <row r="3" spans="1:9" s="2" customFormat="1" ht="12.75" customHeight="1">
      <c r="A3" s="174" t="s">
        <v>93</v>
      </c>
      <c r="B3" s="174"/>
      <c r="C3" s="174"/>
      <c r="D3" s="174"/>
      <c r="E3" s="181" t="s">
        <v>133</v>
      </c>
      <c r="F3" s="182"/>
      <c r="G3" s="182"/>
      <c r="H3" s="182"/>
      <c r="I3" s="182"/>
    </row>
    <row r="4" spans="1:9" s="2" customFormat="1" ht="12" customHeight="1">
      <c r="A4" s="176" t="s">
        <v>134</v>
      </c>
      <c r="B4" s="177"/>
      <c r="C4" s="177"/>
      <c r="D4" s="177"/>
      <c r="E4" s="177"/>
      <c r="F4" s="177"/>
      <c r="G4" s="177"/>
      <c r="H4" s="177"/>
      <c r="I4" s="177"/>
    </row>
    <row r="5" spans="1:9" s="2" customFormat="1" ht="12" customHeight="1">
      <c r="A5" s="71"/>
      <c r="B5" s="70"/>
      <c r="C5" s="70"/>
      <c r="D5" s="70"/>
      <c r="E5" s="181" t="s">
        <v>135</v>
      </c>
      <c r="F5" s="182"/>
      <c r="G5" s="182"/>
      <c r="H5" s="182"/>
      <c r="I5" s="182"/>
    </row>
    <row r="6" spans="1:9" s="2" customFormat="1" ht="12" customHeight="1">
      <c r="A6" s="71"/>
      <c r="B6" s="70"/>
      <c r="C6" s="70"/>
      <c r="D6" s="70"/>
      <c r="E6" s="70"/>
      <c r="F6" s="70"/>
      <c r="G6" s="70"/>
      <c r="H6" s="70"/>
      <c r="I6" s="70"/>
    </row>
    <row r="7" spans="1:9" s="2" customFormat="1" ht="15.75" customHeight="1">
      <c r="A7" s="175" t="s">
        <v>8</v>
      </c>
      <c r="B7" s="175"/>
      <c r="C7" s="175"/>
      <c r="D7" s="175"/>
      <c r="E7" s="175"/>
      <c r="F7" s="175"/>
      <c r="G7" s="175"/>
      <c r="H7" s="175"/>
      <c r="I7" s="175"/>
    </row>
    <row r="8" spans="1:9" s="2" customFormat="1" ht="17.25" customHeight="1">
      <c r="A8" s="175" t="s">
        <v>9</v>
      </c>
      <c r="B8" s="175"/>
      <c r="C8" s="175"/>
      <c r="D8" s="175"/>
      <c r="E8" s="175"/>
      <c r="F8" s="175"/>
      <c r="G8" s="175"/>
      <c r="H8" s="175"/>
      <c r="I8" s="175"/>
    </row>
    <row r="9" spans="1:9" s="2" customFormat="1" ht="16.5" customHeight="1">
      <c r="A9" s="183" t="s">
        <v>136</v>
      </c>
      <c r="B9" s="175"/>
      <c r="C9" s="175"/>
      <c r="D9" s="175"/>
      <c r="E9" s="175"/>
      <c r="F9" s="175"/>
      <c r="G9" s="175"/>
      <c r="H9" s="175"/>
      <c r="I9" s="175"/>
    </row>
    <row r="10" spans="1:9" s="2" customFormat="1" ht="12.75" customHeight="1">
      <c r="A10" s="71"/>
      <c r="B10" s="70"/>
      <c r="C10" s="70"/>
      <c r="D10" s="70"/>
      <c r="E10" s="70"/>
      <c r="F10" s="70"/>
      <c r="G10" s="71"/>
      <c r="H10" s="70"/>
      <c r="I10" s="70"/>
    </row>
    <row r="11" spans="1:9" s="5" customFormat="1" ht="10.5" customHeight="1">
      <c r="A11" s="72"/>
      <c r="B11" s="73"/>
      <c r="C11" s="74"/>
      <c r="D11" s="74"/>
      <c r="E11" s="75"/>
      <c r="F11" s="76"/>
      <c r="G11" s="71"/>
      <c r="H11" s="71"/>
      <c r="I11" s="71" t="s">
        <v>10</v>
      </c>
    </row>
    <row r="12" spans="1:9" s="2" customFormat="1" ht="20.25" customHeight="1">
      <c r="A12" s="188" t="s">
        <v>39</v>
      </c>
      <c r="B12" s="186"/>
      <c r="C12" s="187"/>
      <c r="D12" s="187"/>
      <c r="E12" s="187"/>
      <c r="F12" s="187"/>
      <c r="G12" s="71"/>
      <c r="H12" s="184" t="s">
        <v>137</v>
      </c>
      <c r="I12" s="184" t="s">
        <v>138</v>
      </c>
    </row>
    <row r="13" spans="1:9" s="2" customFormat="1" ht="78" customHeight="1">
      <c r="A13" s="189"/>
      <c r="B13" s="78"/>
      <c r="C13" s="79" t="s">
        <v>3</v>
      </c>
      <c r="D13" s="80" t="s">
        <v>4</v>
      </c>
      <c r="E13" s="80" t="s">
        <v>32</v>
      </c>
      <c r="F13" s="80" t="s">
        <v>40</v>
      </c>
      <c r="G13" s="71"/>
      <c r="H13" s="185"/>
      <c r="I13" s="185"/>
    </row>
    <row r="14" spans="1:9" s="4" customFormat="1" ht="12" customHeight="1" thickBot="1">
      <c r="A14" s="81">
        <v>1</v>
      </c>
      <c r="B14" s="82">
        <v>2</v>
      </c>
      <c r="C14" s="77">
        <v>3</v>
      </c>
      <c r="D14" s="77">
        <v>4</v>
      </c>
      <c r="E14" s="77">
        <v>5</v>
      </c>
      <c r="F14" s="77">
        <v>6</v>
      </c>
      <c r="G14" s="83"/>
      <c r="H14" s="84">
        <v>8</v>
      </c>
      <c r="I14" s="84">
        <v>9</v>
      </c>
    </row>
    <row r="15" spans="1:9" s="7" customFormat="1" ht="21" customHeight="1">
      <c r="A15" s="37" t="s">
        <v>33</v>
      </c>
      <c r="B15" s="85"/>
      <c r="C15" s="40" t="s">
        <v>55</v>
      </c>
      <c r="D15" s="40" t="s">
        <v>6</v>
      </c>
      <c r="E15" s="40"/>
      <c r="F15" s="40"/>
      <c r="G15" s="38"/>
      <c r="H15" s="39"/>
      <c r="I15" s="39"/>
    </row>
    <row r="16" spans="1:9" s="2" customFormat="1" ht="39" customHeight="1">
      <c r="A16" s="8" t="s">
        <v>26</v>
      </c>
      <c r="B16" s="86"/>
      <c r="C16" s="87" t="s">
        <v>55</v>
      </c>
      <c r="D16" s="87" t="s">
        <v>22</v>
      </c>
      <c r="E16" s="87" t="s">
        <v>34</v>
      </c>
      <c r="F16" s="87" t="s">
        <v>2</v>
      </c>
      <c r="G16" s="46"/>
      <c r="H16" s="88">
        <f>SUM(H17)</f>
        <v>670</v>
      </c>
      <c r="I16" s="88">
        <f>SUM(I17)</f>
        <v>670</v>
      </c>
    </row>
    <row r="17" spans="1:9" s="2" customFormat="1" ht="63.75">
      <c r="A17" s="10" t="s">
        <v>5</v>
      </c>
      <c r="B17" s="89"/>
      <c r="C17" s="90" t="s">
        <v>55</v>
      </c>
      <c r="D17" s="90" t="s">
        <v>22</v>
      </c>
      <c r="E17" s="90" t="s">
        <v>47</v>
      </c>
      <c r="F17" s="90" t="s">
        <v>2</v>
      </c>
      <c r="G17" s="91">
        <f aca="true" t="shared" si="0" ref="G17:I18">SUM(G18)</f>
        <v>0</v>
      </c>
      <c r="H17" s="91">
        <f t="shared" si="0"/>
        <v>670</v>
      </c>
      <c r="I17" s="91">
        <f t="shared" si="0"/>
        <v>670</v>
      </c>
    </row>
    <row r="18" spans="1:9" s="2" customFormat="1" ht="18" customHeight="1">
      <c r="A18" s="10" t="s">
        <v>63</v>
      </c>
      <c r="B18" s="92"/>
      <c r="C18" s="90" t="s">
        <v>55</v>
      </c>
      <c r="D18" s="90" t="s">
        <v>22</v>
      </c>
      <c r="E18" s="90" t="s">
        <v>35</v>
      </c>
      <c r="F18" s="90" t="s">
        <v>2</v>
      </c>
      <c r="G18" s="91">
        <f t="shared" si="0"/>
        <v>0</v>
      </c>
      <c r="H18" s="91">
        <f t="shared" si="0"/>
        <v>670</v>
      </c>
      <c r="I18" s="91">
        <f t="shared" si="0"/>
        <v>670</v>
      </c>
    </row>
    <row r="19" spans="1:9" s="2" customFormat="1" ht="33.75" customHeight="1">
      <c r="A19" s="10" t="s">
        <v>36</v>
      </c>
      <c r="B19" s="92"/>
      <c r="C19" s="90" t="s">
        <v>55</v>
      </c>
      <c r="D19" s="90" t="s">
        <v>22</v>
      </c>
      <c r="E19" s="90" t="s">
        <v>35</v>
      </c>
      <c r="F19" s="90" t="s">
        <v>41</v>
      </c>
      <c r="G19" s="46"/>
      <c r="H19" s="91">
        <v>670</v>
      </c>
      <c r="I19" s="91">
        <v>670</v>
      </c>
    </row>
    <row r="20" spans="1:9" s="2" customFormat="1" ht="63.75">
      <c r="A20" s="1" t="s">
        <v>38</v>
      </c>
      <c r="B20" s="15"/>
      <c r="C20" s="49" t="s">
        <v>55</v>
      </c>
      <c r="D20" s="49" t="s">
        <v>57</v>
      </c>
      <c r="E20" s="49" t="s">
        <v>34</v>
      </c>
      <c r="F20" s="49" t="s">
        <v>2</v>
      </c>
      <c r="G20" s="48">
        <f>SUM(G23,G25,)</f>
        <v>0</v>
      </c>
      <c r="H20" s="48">
        <f>SUM(H21,H27)</f>
        <v>2033</v>
      </c>
      <c r="I20" s="48">
        <f>SUM(I21,I27)</f>
        <v>1935</v>
      </c>
    </row>
    <row r="21" spans="1:9" s="2" customFormat="1" ht="72.75" customHeight="1">
      <c r="A21" s="10" t="s">
        <v>5</v>
      </c>
      <c r="B21" s="89"/>
      <c r="C21" s="90" t="s">
        <v>55</v>
      </c>
      <c r="D21" s="90" t="s">
        <v>57</v>
      </c>
      <c r="E21" s="90" t="s">
        <v>47</v>
      </c>
      <c r="F21" s="90" t="s">
        <v>2</v>
      </c>
      <c r="G21" s="91">
        <f>SUM(G24,G26)</f>
        <v>0</v>
      </c>
      <c r="H21" s="91">
        <f>SUM(H22)</f>
        <v>1989.5</v>
      </c>
      <c r="I21" s="91">
        <f>SUM(I22)</f>
        <v>1891.5</v>
      </c>
    </row>
    <row r="22" spans="1:9" s="2" customFormat="1" ht="30.75" customHeight="1">
      <c r="A22" s="10" t="s">
        <v>29</v>
      </c>
      <c r="B22" s="89"/>
      <c r="C22" s="90" t="s">
        <v>55</v>
      </c>
      <c r="D22" s="90" t="s">
        <v>57</v>
      </c>
      <c r="E22" s="90" t="s">
        <v>37</v>
      </c>
      <c r="F22" s="90" t="s">
        <v>2</v>
      </c>
      <c r="G22" s="91">
        <f>SUM(G24,G26,)</f>
        <v>0</v>
      </c>
      <c r="H22" s="91">
        <f>SUM(H23,H25)</f>
        <v>1989.5</v>
      </c>
      <c r="I22" s="91">
        <f>SUM(I23,I25)</f>
        <v>1891.5</v>
      </c>
    </row>
    <row r="23" spans="1:9" s="2" customFormat="1" ht="30" customHeight="1">
      <c r="A23" s="10" t="s">
        <v>44</v>
      </c>
      <c r="B23" s="89"/>
      <c r="C23" s="90" t="s">
        <v>55</v>
      </c>
      <c r="D23" s="90" t="s">
        <v>57</v>
      </c>
      <c r="E23" s="90" t="s">
        <v>43</v>
      </c>
      <c r="F23" s="90" t="s">
        <v>2</v>
      </c>
      <c r="G23" s="91">
        <f>SUM(G24)</f>
        <v>0</v>
      </c>
      <c r="H23" s="91">
        <f>SUM(H24)</f>
        <v>1986.2</v>
      </c>
      <c r="I23" s="91">
        <f>SUM(I24)</f>
        <v>1888.2</v>
      </c>
    </row>
    <row r="24" spans="1:9" s="2" customFormat="1" ht="42" customHeight="1">
      <c r="A24" s="10" t="s">
        <v>36</v>
      </c>
      <c r="B24" s="89"/>
      <c r="C24" s="90" t="s">
        <v>55</v>
      </c>
      <c r="D24" s="90" t="s">
        <v>57</v>
      </c>
      <c r="E24" s="90" t="s">
        <v>43</v>
      </c>
      <c r="F24" s="90" t="s">
        <v>41</v>
      </c>
      <c r="G24" s="46"/>
      <c r="H24" s="91">
        <v>1986.2</v>
      </c>
      <c r="I24" s="91">
        <v>1888.2</v>
      </c>
    </row>
    <row r="25" spans="1:9" s="2" customFormat="1" ht="48" customHeight="1">
      <c r="A25" s="153" t="s">
        <v>46</v>
      </c>
      <c r="B25" s="89"/>
      <c r="C25" s="90" t="s">
        <v>55</v>
      </c>
      <c r="D25" s="90" t="s">
        <v>57</v>
      </c>
      <c r="E25" s="90" t="s">
        <v>45</v>
      </c>
      <c r="F25" s="90" t="s">
        <v>2</v>
      </c>
      <c r="G25" s="91">
        <f>SUM(G26)</f>
        <v>0</v>
      </c>
      <c r="H25" s="91">
        <f>SUM(H26)</f>
        <v>3.3</v>
      </c>
      <c r="I25" s="91">
        <f>SUM(I26)</f>
        <v>3.3</v>
      </c>
    </row>
    <row r="26" spans="1:9" s="2" customFormat="1" ht="33.75" customHeight="1">
      <c r="A26" s="10" t="s">
        <v>36</v>
      </c>
      <c r="B26" s="163"/>
      <c r="C26" s="90" t="s">
        <v>55</v>
      </c>
      <c r="D26" s="90" t="s">
        <v>57</v>
      </c>
      <c r="E26" s="90" t="s">
        <v>45</v>
      </c>
      <c r="F26" s="90" t="s">
        <v>41</v>
      </c>
      <c r="G26" s="67"/>
      <c r="H26" s="91">
        <v>3.3</v>
      </c>
      <c r="I26" s="91">
        <v>3.3</v>
      </c>
    </row>
    <row r="27" spans="1:9" s="66" customFormat="1" ht="43.5" customHeight="1">
      <c r="A27" s="53" t="s">
        <v>103</v>
      </c>
      <c r="B27" s="54"/>
      <c r="C27" s="55" t="s">
        <v>55</v>
      </c>
      <c r="D27" s="55" t="s">
        <v>57</v>
      </c>
      <c r="E27" s="55" t="s">
        <v>120</v>
      </c>
      <c r="F27" s="55" t="s">
        <v>2</v>
      </c>
      <c r="G27" s="56">
        <f>SUM(G28)</f>
        <v>100</v>
      </c>
      <c r="H27" s="56">
        <v>43.5</v>
      </c>
      <c r="I27" s="56">
        <v>43.5</v>
      </c>
    </row>
    <row r="28" spans="1:9" s="21" customFormat="1" ht="101.25" customHeight="1">
      <c r="A28" s="144" t="s">
        <v>104</v>
      </c>
      <c r="B28" s="22"/>
      <c r="C28" s="137" t="s">
        <v>55</v>
      </c>
      <c r="D28" s="137" t="s">
        <v>57</v>
      </c>
      <c r="E28" s="137" t="s">
        <v>88</v>
      </c>
      <c r="F28" s="137" t="s">
        <v>2</v>
      </c>
      <c r="G28" s="145">
        <f>SUM(G29)</f>
        <v>100</v>
      </c>
      <c r="H28" s="145">
        <v>43.5</v>
      </c>
      <c r="I28" s="145">
        <v>43.5</v>
      </c>
    </row>
    <row r="29" spans="1:9" s="18" customFormat="1" ht="23.25" customHeight="1">
      <c r="A29" s="62" t="s">
        <v>109</v>
      </c>
      <c r="B29" s="20"/>
      <c r="C29" s="140" t="s">
        <v>55</v>
      </c>
      <c r="D29" s="140" t="s">
        <v>57</v>
      </c>
      <c r="E29" s="140" t="s">
        <v>88</v>
      </c>
      <c r="F29" s="140" t="s">
        <v>20</v>
      </c>
      <c r="G29" s="154">
        <v>100</v>
      </c>
      <c r="H29" s="154">
        <v>43.5</v>
      </c>
      <c r="I29" s="154">
        <v>43.5</v>
      </c>
    </row>
    <row r="30" spans="1:9" s="18" customFormat="1" ht="54.75" customHeight="1">
      <c r="A30" s="63" t="s">
        <v>118</v>
      </c>
      <c r="B30" s="24"/>
      <c r="C30" s="64" t="s">
        <v>55</v>
      </c>
      <c r="D30" s="64" t="s">
        <v>119</v>
      </c>
      <c r="E30" s="64" t="s">
        <v>34</v>
      </c>
      <c r="F30" s="64" t="s">
        <v>2</v>
      </c>
      <c r="G30" s="65"/>
      <c r="H30" s="65">
        <v>73.5</v>
      </c>
      <c r="I30" s="65">
        <v>73.5</v>
      </c>
    </row>
    <row r="31" spans="1:9" s="18" customFormat="1" ht="51.75" customHeight="1">
      <c r="A31" s="155" t="s">
        <v>121</v>
      </c>
      <c r="B31" s="156"/>
      <c r="C31" s="157" t="s">
        <v>55</v>
      </c>
      <c r="D31" s="157" t="s">
        <v>119</v>
      </c>
      <c r="E31" s="157" t="s">
        <v>120</v>
      </c>
      <c r="F31" s="157" t="s">
        <v>2</v>
      </c>
      <c r="G31" s="158"/>
      <c r="H31" s="158">
        <v>73.5</v>
      </c>
      <c r="I31" s="159">
        <v>73.5</v>
      </c>
    </row>
    <row r="32" spans="1:9" s="21" customFormat="1" ht="102" customHeight="1">
      <c r="A32" s="144" t="s">
        <v>104</v>
      </c>
      <c r="B32" s="22"/>
      <c r="C32" s="137" t="s">
        <v>55</v>
      </c>
      <c r="D32" s="137" t="s">
        <v>119</v>
      </c>
      <c r="E32" s="137" t="s">
        <v>88</v>
      </c>
      <c r="F32" s="137" t="s">
        <v>2</v>
      </c>
      <c r="G32" s="145">
        <f>SUM(G33)</f>
        <v>100</v>
      </c>
      <c r="H32" s="145">
        <v>73.5</v>
      </c>
      <c r="I32" s="145">
        <v>73.5</v>
      </c>
    </row>
    <row r="33" spans="1:9" s="18" customFormat="1" ht="23.25" customHeight="1">
      <c r="A33" s="33" t="s">
        <v>109</v>
      </c>
      <c r="B33" s="20"/>
      <c r="C33" s="140" t="s">
        <v>55</v>
      </c>
      <c r="D33" s="140" t="s">
        <v>119</v>
      </c>
      <c r="E33" s="140" t="s">
        <v>88</v>
      </c>
      <c r="F33" s="140" t="s">
        <v>20</v>
      </c>
      <c r="G33" s="154">
        <v>100</v>
      </c>
      <c r="H33" s="154">
        <v>73.5</v>
      </c>
      <c r="I33" s="154">
        <v>73.5</v>
      </c>
    </row>
    <row r="34" spans="1:9" s="18" customFormat="1" ht="24.75" customHeight="1">
      <c r="A34" s="23" t="s">
        <v>122</v>
      </c>
      <c r="B34" s="24"/>
      <c r="C34" s="25" t="s">
        <v>55</v>
      </c>
      <c r="D34" s="25" t="s">
        <v>24</v>
      </c>
      <c r="E34" s="25" t="s">
        <v>34</v>
      </c>
      <c r="F34" s="25" t="s">
        <v>2</v>
      </c>
      <c r="G34" s="26">
        <f>SUM(G29)</f>
        <v>100</v>
      </c>
      <c r="H34" s="26">
        <v>10</v>
      </c>
      <c r="I34" s="26">
        <v>10</v>
      </c>
    </row>
    <row r="35" spans="1:9" s="2" customFormat="1" ht="25.5" customHeight="1">
      <c r="A35" s="10" t="s">
        <v>49</v>
      </c>
      <c r="B35" s="89"/>
      <c r="C35" s="90" t="s">
        <v>55</v>
      </c>
      <c r="D35" s="90" t="s">
        <v>24</v>
      </c>
      <c r="E35" s="90" t="s">
        <v>21</v>
      </c>
      <c r="F35" s="90" t="s">
        <v>2</v>
      </c>
      <c r="G35" s="91">
        <f aca="true" t="shared" si="1" ref="G35:I36">SUM(G36)</f>
        <v>0</v>
      </c>
      <c r="H35" s="91">
        <f t="shared" si="1"/>
        <v>10</v>
      </c>
      <c r="I35" s="91">
        <f t="shared" si="1"/>
        <v>10</v>
      </c>
    </row>
    <row r="36" spans="1:9" s="2" customFormat="1" ht="24" customHeight="1">
      <c r="A36" s="10" t="s">
        <v>12</v>
      </c>
      <c r="B36" s="89"/>
      <c r="C36" s="90" t="s">
        <v>55</v>
      </c>
      <c r="D36" s="90" t="s">
        <v>24</v>
      </c>
      <c r="E36" s="90" t="s">
        <v>13</v>
      </c>
      <c r="F36" s="90" t="s">
        <v>2</v>
      </c>
      <c r="G36" s="91">
        <f t="shared" si="1"/>
        <v>0</v>
      </c>
      <c r="H36" s="91">
        <f t="shared" si="1"/>
        <v>10</v>
      </c>
      <c r="I36" s="91">
        <f t="shared" si="1"/>
        <v>10</v>
      </c>
    </row>
    <row r="37" spans="1:9" s="2" customFormat="1" ht="24" customHeight="1">
      <c r="A37" s="10" t="s">
        <v>11</v>
      </c>
      <c r="B37" s="89"/>
      <c r="C37" s="90" t="s">
        <v>55</v>
      </c>
      <c r="D37" s="90" t="s">
        <v>24</v>
      </c>
      <c r="E37" s="90" t="s">
        <v>13</v>
      </c>
      <c r="F37" s="90" t="s">
        <v>18</v>
      </c>
      <c r="G37" s="46"/>
      <c r="H37" s="91">
        <v>10</v>
      </c>
      <c r="I37" s="91">
        <v>10</v>
      </c>
    </row>
    <row r="38" spans="1:9" s="2" customFormat="1" ht="18" customHeight="1">
      <c r="A38" s="1" t="s">
        <v>30</v>
      </c>
      <c r="B38" s="89"/>
      <c r="C38" s="49" t="s">
        <v>55</v>
      </c>
      <c r="D38" s="49" t="s">
        <v>117</v>
      </c>
      <c r="E38" s="49" t="s">
        <v>34</v>
      </c>
      <c r="F38" s="49" t="s">
        <v>2</v>
      </c>
      <c r="G38" s="48" t="e">
        <f>SUM(,G39,#REF!)</f>
        <v>#REF!</v>
      </c>
      <c r="H38" s="48">
        <f>SUM(H39,H42)</f>
        <v>143.8</v>
      </c>
      <c r="I38" s="48">
        <f>SUM(I39,I42)</f>
        <v>285.8</v>
      </c>
    </row>
    <row r="39" spans="1:9" s="2" customFormat="1" ht="51">
      <c r="A39" s="10" t="s">
        <v>65</v>
      </c>
      <c r="B39" s="86"/>
      <c r="C39" s="93" t="s">
        <v>55</v>
      </c>
      <c r="D39" s="93" t="s">
        <v>117</v>
      </c>
      <c r="E39" s="93" t="s">
        <v>66</v>
      </c>
      <c r="F39" s="93" t="s">
        <v>2</v>
      </c>
      <c r="G39" s="94">
        <f aca="true" t="shared" si="2" ref="G39:I40">SUM(G40)</f>
        <v>0</v>
      </c>
      <c r="H39" s="94">
        <f t="shared" si="2"/>
        <v>5</v>
      </c>
      <c r="I39" s="94">
        <f t="shared" si="2"/>
        <v>5</v>
      </c>
    </row>
    <row r="40" spans="1:9" s="2" customFormat="1" ht="48" customHeight="1">
      <c r="A40" s="10" t="s">
        <v>31</v>
      </c>
      <c r="B40" s="89"/>
      <c r="C40" s="90" t="s">
        <v>55</v>
      </c>
      <c r="D40" s="90" t="s">
        <v>117</v>
      </c>
      <c r="E40" s="90" t="s">
        <v>14</v>
      </c>
      <c r="F40" s="90" t="s">
        <v>2</v>
      </c>
      <c r="G40" s="94">
        <f t="shared" si="2"/>
        <v>0</v>
      </c>
      <c r="H40" s="94">
        <f t="shared" si="2"/>
        <v>5</v>
      </c>
      <c r="I40" s="94">
        <f t="shared" si="2"/>
        <v>5</v>
      </c>
    </row>
    <row r="41" spans="1:9" s="2" customFormat="1" ht="25.5">
      <c r="A41" s="10" t="s">
        <v>36</v>
      </c>
      <c r="B41" s="95"/>
      <c r="C41" s="90" t="s">
        <v>55</v>
      </c>
      <c r="D41" s="90" t="s">
        <v>117</v>
      </c>
      <c r="E41" s="90" t="s">
        <v>14</v>
      </c>
      <c r="F41" s="90" t="s">
        <v>41</v>
      </c>
      <c r="G41" s="46"/>
      <c r="H41" s="91">
        <v>5</v>
      </c>
      <c r="I41" s="91">
        <v>5</v>
      </c>
    </row>
    <row r="42" spans="1:9" s="2" customFormat="1" ht="25.5" customHeight="1">
      <c r="A42" s="10" t="s">
        <v>90</v>
      </c>
      <c r="B42" s="89"/>
      <c r="C42" s="90" t="s">
        <v>55</v>
      </c>
      <c r="D42" s="90" t="s">
        <v>117</v>
      </c>
      <c r="E42" s="90" t="s">
        <v>89</v>
      </c>
      <c r="F42" s="90" t="s">
        <v>2</v>
      </c>
      <c r="G42" s="91">
        <f>SUM(G43)</f>
        <v>0</v>
      </c>
      <c r="H42" s="91">
        <f>SUM(H43)</f>
        <v>138.8</v>
      </c>
      <c r="I42" s="91">
        <f>SUM(I43)</f>
        <v>280.8</v>
      </c>
    </row>
    <row r="43" spans="1:9" s="2" customFormat="1" ht="29.25" customHeight="1" thickBot="1">
      <c r="A43" s="10" t="s">
        <v>90</v>
      </c>
      <c r="B43" s="89"/>
      <c r="C43" s="90" t="s">
        <v>55</v>
      </c>
      <c r="D43" s="90" t="s">
        <v>117</v>
      </c>
      <c r="E43" s="90" t="s">
        <v>89</v>
      </c>
      <c r="F43" s="90" t="s">
        <v>54</v>
      </c>
      <c r="G43" s="46"/>
      <c r="H43" s="91">
        <v>138.8</v>
      </c>
      <c r="I43" s="91">
        <v>280.8</v>
      </c>
    </row>
    <row r="44" spans="1:9" s="2" customFormat="1" ht="18.75" customHeight="1" thickBot="1">
      <c r="A44" s="96" t="s">
        <v>51</v>
      </c>
      <c r="B44" s="97"/>
      <c r="C44" s="51" t="s">
        <v>55</v>
      </c>
      <c r="D44" s="51" t="s">
        <v>6</v>
      </c>
      <c r="E44" s="51" t="s">
        <v>34</v>
      </c>
      <c r="F44" s="51" t="s">
        <v>2</v>
      </c>
      <c r="G44" s="98" t="e">
        <f>SUM(G16,G20,G34,G38)</f>
        <v>#REF!</v>
      </c>
      <c r="H44" s="98">
        <f>SUM(H16,H20,H30,H34,H38)</f>
        <v>2930.3</v>
      </c>
      <c r="I44" s="98">
        <f>SUM(I16,I20,I30,I34,I38)</f>
        <v>2974.3</v>
      </c>
    </row>
    <row r="45" spans="1:9" s="2" customFormat="1" ht="18.75" customHeight="1">
      <c r="A45" s="58" t="s">
        <v>113</v>
      </c>
      <c r="B45" s="59"/>
      <c r="C45" s="40" t="s">
        <v>22</v>
      </c>
      <c r="D45" s="40" t="s">
        <v>6</v>
      </c>
      <c r="E45" s="40"/>
      <c r="F45" s="40"/>
      <c r="G45" s="60"/>
      <c r="H45" s="39"/>
      <c r="I45" s="39"/>
    </row>
    <row r="46" spans="1:9" s="7" customFormat="1" ht="19.5" customHeight="1">
      <c r="A46" s="6" t="s">
        <v>72</v>
      </c>
      <c r="B46" s="99"/>
      <c r="C46" s="87" t="s">
        <v>22</v>
      </c>
      <c r="D46" s="87" t="s">
        <v>6</v>
      </c>
      <c r="E46" s="87" t="s">
        <v>34</v>
      </c>
      <c r="F46" s="87" t="s">
        <v>2</v>
      </c>
      <c r="G46" s="46"/>
      <c r="H46" s="88">
        <f aca="true" t="shared" si="3" ref="H46:I48">SUM(H47)</f>
        <v>54.7</v>
      </c>
      <c r="I46" s="88">
        <f t="shared" si="3"/>
        <v>54.8</v>
      </c>
    </row>
    <row r="47" spans="1:9" s="7" customFormat="1" ht="42.75" customHeight="1">
      <c r="A47" s="10" t="s">
        <v>27</v>
      </c>
      <c r="B47" s="92"/>
      <c r="C47" s="90" t="s">
        <v>22</v>
      </c>
      <c r="D47" s="90" t="s">
        <v>56</v>
      </c>
      <c r="E47" s="90" t="s">
        <v>28</v>
      </c>
      <c r="F47" s="90" t="s">
        <v>2</v>
      </c>
      <c r="G47" s="94">
        <f>SUM(G48)</f>
        <v>0</v>
      </c>
      <c r="H47" s="94">
        <f t="shared" si="3"/>
        <v>54.7</v>
      </c>
      <c r="I47" s="94">
        <f t="shared" si="3"/>
        <v>54.8</v>
      </c>
    </row>
    <row r="48" spans="1:9" s="7" customFormat="1" ht="49.5" customHeight="1">
      <c r="A48" s="10" t="s">
        <v>74</v>
      </c>
      <c r="B48" s="92"/>
      <c r="C48" s="90" t="s">
        <v>22</v>
      </c>
      <c r="D48" s="90" t="s">
        <v>56</v>
      </c>
      <c r="E48" s="90" t="s">
        <v>73</v>
      </c>
      <c r="F48" s="90" t="s">
        <v>2</v>
      </c>
      <c r="G48" s="94">
        <f>SUM(G49)</f>
        <v>0</v>
      </c>
      <c r="H48" s="94">
        <f t="shared" si="3"/>
        <v>54.7</v>
      </c>
      <c r="I48" s="94">
        <f t="shared" si="3"/>
        <v>54.8</v>
      </c>
    </row>
    <row r="49" spans="1:9" s="7" customFormat="1" ht="32.25" customHeight="1" thickBot="1">
      <c r="A49" s="10" t="s">
        <v>36</v>
      </c>
      <c r="B49" s="92"/>
      <c r="C49" s="90" t="s">
        <v>22</v>
      </c>
      <c r="D49" s="90" t="s">
        <v>56</v>
      </c>
      <c r="E49" s="90" t="s">
        <v>73</v>
      </c>
      <c r="F49" s="90" t="s">
        <v>41</v>
      </c>
      <c r="G49" s="46"/>
      <c r="H49" s="91">
        <v>54.7</v>
      </c>
      <c r="I49" s="91">
        <v>54.8</v>
      </c>
    </row>
    <row r="50" spans="1:9" s="7" customFormat="1" ht="18.75" customHeight="1" thickBot="1">
      <c r="A50" s="96" t="s">
        <v>75</v>
      </c>
      <c r="B50" s="97"/>
      <c r="C50" s="51" t="s">
        <v>22</v>
      </c>
      <c r="D50" s="51" t="s">
        <v>6</v>
      </c>
      <c r="E50" s="52" t="s">
        <v>34</v>
      </c>
      <c r="F50" s="52" t="s">
        <v>2</v>
      </c>
      <c r="G50" s="46"/>
      <c r="H50" s="98">
        <f>SUM(H46)</f>
        <v>54.7</v>
      </c>
      <c r="I50" s="98">
        <f>SUM(I46)</f>
        <v>54.8</v>
      </c>
    </row>
    <row r="51" spans="1:9" s="7" customFormat="1" ht="25.5" customHeight="1">
      <c r="A51" s="41" t="s">
        <v>114</v>
      </c>
      <c r="B51" s="99"/>
      <c r="C51" s="57" t="s">
        <v>56</v>
      </c>
      <c r="D51" s="57" t="s">
        <v>6</v>
      </c>
      <c r="E51" s="57"/>
      <c r="F51" s="57"/>
      <c r="G51" s="38"/>
      <c r="H51" s="39"/>
      <c r="I51" s="39"/>
    </row>
    <row r="52" spans="1:9" s="7" customFormat="1" ht="54" customHeight="1">
      <c r="A52" s="160" t="s">
        <v>76</v>
      </c>
      <c r="B52" s="99"/>
      <c r="C52" s="87" t="s">
        <v>56</v>
      </c>
      <c r="D52" s="87" t="s">
        <v>61</v>
      </c>
      <c r="E52" s="87" t="s">
        <v>34</v>
      </c>
      <c r="F52" s="87" t="s">
        <v>2</v>
      </c>
      <c r="G52" s="46"/>
      <c r="H52" s="88">
        <f aca="true" t="shared" si="4" ref="H52:I54">SUM(H53)</f>
        <v>35</v>
      </c>
      <c r="I52" s="88">
        <f t="shared" si="4"/>
        <v>35</v>
      </c>
    </row>
    <row r="53" spans="1:9" s="7" customFormat="1" ht="50.25" customHeight="1">
      <c r="A53" s="10" t="s">
        <v>78</v>
      </c>
      <c r="B53" s="92"/>
      <c r="C53" s="90" t="s">
        <v>56</v>
      </c>
      <c r="D53" s="90" t="s">
        <v>61</v>
      </c>
      <c r="E53" s="90" t="s">
        <v>77</v>
      </c>
      <c r="F53" s="90" t="s">
        <v>2</v>
      </c>
      <c r="G53" s="94">
        <f>SUM(G54)</f>
        <v>0</v>
      </c>
      <c r="H53" s="94">
        <f t="shared" si="4"/>
        <v>35</v>
      </c>
      <c r="I53" s="94">
        <f t="shared" si="4"/>
        <v>35</v>
      </c>
    </row>
    <row r="54" spans="1:9" s="7" customFormat="1" ht="51">
      <c r="A54" s="10" t="s">
        <v>95</v>
      </c>
      <c r="B54" s="92"/>
      <c r="C54" s="90" t="s">
        <v>56</v>
      </c>
      <c r="D54" s="90" t="s">
        <v>61</v>
      </c>
      <c r="E54" s="90" t="s">
        <v>79</v>
      </c>
      <c r="F54" s="90" t="s">
        <v>2</v>
      </c>
      <c r="G54" s="94">
        <f>SUM(G55)</f>
        <v>0</v>
      </c>
      <c r="H54" s="94">
        <f t="shared" si="4"/>
        <v>35</v>
      </c>
      <c r="I54" s="94">
        <f t="shared" si="4"/>
        <v>35</v>
      </c>
    </row>
    <row r="55" spans="1:9" s="7" customFormat="1" ht="33" customHeight="1" thickBot="1">
      <c r="A55" s="10" t="s">
        <v>36</v>
      </c>
      <c r="B55" s="92"/>
      <c r="C55" s="90" t="s">
        <v>56</v>
      </c>
      <c r="D55" s="90" t="s">
        <v>61</v>
      </c>
      <c r="E55" s="90" t="s">
        <v>79</v>
      </c>
      <c r="F55" s="90" t="s">
        <v>41</v>
      </c>
      <c r="G55" s="46"/>
      <c r="H55" s="91">
        <v>35</v>
      </c>
      <c r="I55" s="91">
        <v>35</v>
      </c>
    </row>
    <row r="56" spans="1:9" s="7" customFormat="1" ht="18.75" customHeight="1" thickBot="1">
      <c r="A56" s="96" t="s">
        <v>69</v>
      </c>
      <c r="B56" s="97"/>
      <c r="C56" s="51" t="s">
        <v>56</v>
      </c>
      <c r="D56" s="51" t="s">
        <v>6</v>
      </c>
      <c r="E56" s="52" t="s">
        <v>34</v>
      </c>
      <c r="F56" s="52" t="s">
        <v>2</v>
      </c>
      <c r="G56" s="46"/>
      <c r="H56" s="98">
        <f>SUM(H52)</f>
        <v>35</v>
      </c>
      <c r="I56" s="98">
        <f>SUM(I52)</f>
        <v>35</v>
      </c>
    </row>
    <row r="57" spans="1:9" s="7" customFormat="1" ht="25.5" customHeight="1">
      <c r="A57" s="42" t="s">
        <v>94</v>
      </c>
      <c r="B57" s="43"/>
      <c r="C57" s="44" t="s">
        <v>58</v>
      </c>
      <c r="D57" s="44" t="s">
        <v>6</v>
      </c>
      <c r="E57" s="45"/>
      <c r="F57" s="45"/>
      <c r="G57" s="46"/>
      <c r="H57" s="47"/>
      <c r="I57" s="47"/>
    </row>
    <row r="58" spans="1:9" s="2" customFormat="1" ht="18.75" customHeight="1" hidden="1">
      <c r="A58" s="14" t="s">
        <v>19</v>
      </c>
      <c r="B58" s="92"/>
      <c r="C58" s="49" t="s">
        <v>58</v>
      </c>
      <c r="D58" s="49" t="s">
        <v>22</v>
      </c>
      <c r="E58" s="49" t="s">
        <v>34</v>
      </c>
      <c r="F58" s="49" t="s">
        <v>2</v>
      </c>
      <c r="G58" s="48" t="e">
        <f aca="true" t="shared" si="5" ref="G58:I59">SUM(G59)</f>
        <v>#REF!</v>
      </c>
      <c r="H58" s="48">
        <f t="shared" si="5"/>
        <v>0</v>
      </c>
      <c r="I58" s="48">
        <f t="shared" si="5"/>
        <v>0</v>
      </c>
    </row>
    <row r="59" spans="1:9" s="2" customFormat="1" ht="12.75" hidden="1">
      <c r="A59" s="10" t="s">
        <v>91</v>
      </c>
      <c r="B59" s="100"/>
      <c r="C59" s="90" t="s">
        <v>58</v>
      </c>
      <c r="D59" s="90" t="s">
        <v>22</v>
      </c>
      <c r="E59" s="101">
        <v>3510000</v>
      </c>
      <c r="F59" s="90" t="s">
        <v>2</v>
      </c>
      <c r="G59" s="91" t="e">
        <f t="shared" si="5"/>
        <v>#REF!</v>
      </c>
      <c r="H59" s="91">
        <f t="shared" si="5"/>
        <v>0</v>
      </c>
      <c r="I59" s="91">
        <f t="shared" si="5"/>
        <v>0</v>
      </c>
    </row>
    <row r="60" spans="1:9" s="7" customFormat="1" ht="45" customHeight="1" hidden="1">
      <c r="A60" s="102" t="s">
        <v>92</v>
      </c>
      <c r="B60" s="92"/>
      <c r="C60" s="90" t="s">
        <v>58</v>
      </c>
      <c r="D60" s="90" t="s">
        <v>22</v>
      </c>
      <c r="E60" s="101">
        <v>3510300</v>
      </c>
      <c r="F60" s="90" t="s">
        <v>2</v>
      </c>
      <c r="G60" s="91" t="e">
        <f>SUM(#REF!)</f>
        <v>#REF!</v>
      </c>
      <c r="H60" s="91"/>
      <c r="I60" s="91"/>
    </row>
    <row r="61" spans="1:9" s="7" customFormat="1" ht="31.5" customHeight="1" hidden="1">
      <c r="A61" s="103" t="s">
        <v>105</v>
      </c>
      <c r="B61" s="92"/>
      <c r="C61" s="90" t="s">
        <v>58</v>
      </c>
      <c r="D61" s="90" t="s">
        <v>22</v>
      </c>
      <c r="E61" s="101">
        <v>3510300</v>
      </c>
      <c r="F61" s="90" t="s">
        <v>80</v>
      </c>
      <c r="G61" s="104"/>
      <c r="H61" s="91"/>
      <c r="I61" s="91"/>
    </row>
    <row r="62" spans="1:9" s="28" customFormat="1" ht="28.5" customHeight="1">
      <c r="A62" s="27" t="s">
        <v>81</v>
      </c>
      <c r="B62" s="105"/>
      <c r="C62" s="49" t="s">
        <v>58</v>
      </c>
      <c r="D62" s="49" t="s">
        <v>56</v>
      </c>
      <c r="E62" s="49" t="s">
        <v>34</v>
      </c>
      <c r="F62" s="49" t="s">
        <v>2</v>
      </c>
      <c r="G62" s="48" t="e">
        <f>SUM(G63)</f>
        <v>#REF!</v>
      </c>
      <c r="H62" s="48">
        <f>SUM(H63,H67,H69)+H65</f>
        <v>595</v>
      </c>
      <c r="I62" s="48">
        <f>SUM(I63,I67,I69)+I66</f>
        <v>605</v>
      </c>
    </row>
    <row r="63" spans="1:9" s="2" customFormat="1" ht="30" customHeight="1">
      <c r="A63" s="103" t="s">
        <v>82</v>
      </c>
      <c r="B63" s="100"/>
      <c r="C63" s="90" t="s">
        <v>58</v>
      </c>
      <c r="D63" s="90" t="s">
        <v>56</v>
      </c>
      <c r="E63" s="101">
        <v>6000100</v>
      </c>
      <c r="F63" s="90" t="s">
        <v>2</v>
      </c>
      <c r="G63" s="91" t="e">
        <f>SUM(G64,G68,G69)</f>
        <v>#REF!</v>
      </c>
      <c r="H63" s="91">
        <f>SUM(H64)</f>
        <v>250</v>
      </c>
      <c r="I63" s="91">
        <f>SUM(I64)</f>
        <v>260</v>
      </c>
    </row>
    <row r="64" spans="1:9" s="7" customFormat="1" ht="38.25" customHeight="1">
      <c r="A64" s="10" t="s">
        <v>36</v>
      </c>
      <c r="B64" s="92"/>
      <c r="C64" s="90" t="s">
        <v>58</v>
      </c>
      <c r="D64" s="90" t="s">
        <v>56</v>
      </c>
      <c r="E64" s="101">
        <v>6000100</v>
      </c>
      <c r="F64" s="90" t="s">
        <v>41</v>
      </c>
      <c r="G64" s="91">
        <f>SUM(G67)</f>
        <v>0</v>
      </c>
      <c r="H64" s="91">
        <v>250</v>
      </c>
      <c r="I64" s="91">
        <v>260</v>
      </c>
    </row>
    <row r="65" spans="1:9" s="7" customFormat="1" ht="43.5" customHeight="1">
      <c r="A65" s="10" t="s">
        <v>112</v>
      </c>
      <c r="B65" s="92"/>
      <c r="C65" s="90" t="s">
        <v>58</v>
      </c>
      <c r="D65" s="90" t="s">
        <v>56</v>
      </c>
      <c r="E65" s="101">
        <v>6000200</v>
      </c>
      <c r="F65" s="90" t="s">
        <v>2</v>
      </c>
      <c r="G65" s="91"/>
      <c r="H65" s="91">
        <f>SUM(H66)</f>
        <v>50</v>
      </c>
      <c r="I65" s="91">
        <f>SUM(I66)</f>
        <v>50</v>
      </c>
    </row>
    <row r="66" spans="1:9" s="7" customFormat="1" ht="36" customHeight="1">
      <c r="A66" s="10" t="s">
        <v>36</v>
      </c>
      <c r="B66" s="92"/>
      <c r="C66" s="90" t="s">
        <v>58</v>
      </c>
      <c r="D66" s="90" t="s">
        <v>56</v>
      </c>
      <c r="E66" s="101">
        <v>6000200</v>
      </c>
      <c r="F66" s="90" t="s">
        <v>41</v>
      </c>
      <c r="G66" s="91"/>
      <c r="H66" s="91">
        <v>50</v>
      </c>
      <c r="I66" s="91">
        <v>50</v>
      </c>
    </row>
    <row r="67" spans="1:9" s="7" customFormat="1" ht="24" customHeight="1">
      <c r="A67" s="103" t="s">
        <v>111</v>
      </c>
      <c r="B67" s="92"/>
      <c r="C67" s="90" t="s">
        <v>58</v>
      </c>
      <c r="D67" s="90" t="s">
        <v>56</v>
      </c>
      <c r="E67" s="101">
        <v>6000400</v>
      </c>
      <c r="F67" s="90" t="s">
        <v>2</v>
      </c>
      <c r="G67" s="91"/>
      <c r="H67" s="91">
        <f>SUM(H68)</f>
        <v>45</v>
      </c>
      <c r="I67" s="91">
        <f>SUM(I68)</f>
        <v>45</v>
      </c>
    </row>
    <row r="68" spans="1:9" s="7" customFormat="1" ht="33" customHeight="1">
      <c r="A68" s="10" t="s">
        <v>36</v>
      </c>
      <c r="B68" s="92"/>
      <c r="C68" s="90" t="s">
        <v>58</v>
      </c>
      <c r="D68" s="90" t="s">
        <v>56</v>
      </c>
      <c r="E68" s="101">
        <v>6000400</v>
      </c>
      <c r="F68" s="90" t="s">
        <v>41</v>
      </c>
      <c r="G68" s="91" t="e">
        <f>SUM(#REF!)</f>
        <v>#REF!</v>
      </c>
      <c r="H68" s="91">
        <v>45</v>
      </c>
      <c r="I68" s="91">
        <v>45</v>
      </c>
    </row>
    <row r="69" spans="1:9" s="7" customFormat="1" ht="33" customHeight="1">
      <c r="A69" s="103" t="s">
        <v>83</v>
      </c>
      <c r="B69" s="92"/>
      <c r="C69" s="90" t="s">
        <v>58</v>
      </c>
      <c r="D69" s="90" t="s">
        <v>56</v>
      </c>
      <c r="E69" s="101">
        <v>6000500</v>
      </c>
      <c r="F69" s="90" t="s">
        <v>2</v>
      </c>
      <c r="G69" s="91">
        <f>SUM(G70)</f>
        <v>0</v>
      </c>
      <c r="H69" s="91">
        <f>SUM(H70)</f>
        <v>250</v>
      </c>
      <c r="I69" s="91">
        <f>SUM(I70)</f>
        <v>250</v>
      </c>
    </row>
    <row r="70" spans="1:9" s="7" customFormat="1" ht="33" customHeight="1" thickBot="1">
      <c r="A70" s="10" t="s">
        <v>36</v>
      </c>
      <c r="B70" s="92"/>
      <c r="C70" s="90" t="s">
        <v>58</v>
      </c>
      <c r="D70" s="90" t="s">
        <v>56</v>
      </c>
      <c r="E70" s="101">
        <v>6000500</v>
      </c>
      <c r="F70" s="90" t="s">
        <v>41</v>
      </c>
      <c r="G70" s="91"/>
      <c r="H70" s="91">
        <v>250</v>
      </c>
      <c r="I70" s="91">
        <v>250</v>
      </c>
    </row>
    <row r="71" spans="1:9" s="2" customFormat="1" ht="18" customHeight="1" thickBot="1">
      <c r="A71" s="96" t="s">
        <v>42</v>
      </c>
      <c r="B71" s="106"/>
      <c r="C71" s="107" t="s">
        <v>58</v>
      </c>
      <c r="D71" s="107" t="s">
        <v>6</v>
      </c>
      <c r="E71" s="108" t="s">
        <v>34</v>
      </c>
      <c r="F71" s="108" t="s">
        <v>2</v>
      </c>
      <c r="G71" s="17" t="e">
        <f>SUM(G58,G62,#REF!)</f>
        <v>#REF!</v>
      </c>
      <c r="H71" s="17">
        <f>SUM(H58,H62)</f>
        <v>595</v>
      </c>
      <c r="I71" s="17">
        <f>SUM(I58,I62)</f>
        <v>605</v>
      </c>
    </row>
    <row r="72" spans="1:9" s="7" customFormat="1" ht="19.5" customHeight="1">
      <c r="A72" s="29" t="s">
        <v>106</v>
      </c>
      <c r="B72" s="90"/>
      <c r="C72" s="49" t="s">
        <v>59</v>
      </c>
      <c r="D72" s="40" t="s">
        <v>6</v>
      </c>
      <c r="E72" s="50"/>
      <c r="F72" s="50"/>
      <c r="G72" s="95"/>
      <c r="H72" s="48"/>
      <c r="I72" s="48"/>
    </row>
    <row r="73" spans="1:9" s="2" customFormat="1" ht="21" customHeight="1">
      <c r="A73" s="1" t="s">
        <v>48</v>
      </c>
      <c r="B73" s="99"/>
      <c r="C73" s="57" t="s">
        <v>59</v>
      </c>
      <c r="D73" s="57" t="s">
        <v>59</v>
      </c>
      <c r="E73" s="87" t="s">
        <v>34</v>
      </c>
      <c r="F73" s="87" t="s">
        <v>2</v>
      </c>
      <c r="G73" s="88">
        <f>SUM(G74,)</f>
        <v>0</v>
      </c>
      <c r="H73" s="88">
        <f>SUM(H74)</f>
        <v>35</v>
      </c>
      <c r="I73" s="88">
        <f>SUM(I74)</f>
        <v>35</v>
      </c>
    </row>
    <row r="74" spans="1:9" s="2" customFormat="1" ht="39" customHeight="1">
      <c r="A74" s="9" t="s">
        <v>85</v>
      </c>
      <c r="B74" s="109"/>
      <c r="C74" s="110" t="s">
        <v>59</v>
      </c>
      <c r="D74" s="111" t="s">
        <v>59</v>
      </c>
      <c r="E74" s="111" t="s">
        <v>84</v>
      </c>
      <c r="F74" s="111" t="s">
        <v>2</v>
      </c>
      <c r="G74" s="94">
        <f aca="true" t="shared" si="6" ref="G74:I75">SUM(G75)</f>
        <v>0</v>
      </c>
      <c r="H74" s="94">
        <f t="shared" si="6"/>
        <v>35</v>
      </c>
      <c r="I74" s="94">
        <f t="shared" si="6"/>
        <v>35</v>
      </c>
    </row>
    <row r="75" spans="1:9" s="2" customFormat="1" ht="30.75" customHeight="1">
      <c r="A75" s="10" t="s">
        <v>86</v>
      </c>
      <c r="B75" s="112"/>
      <c r="C75" s="110" t="s">
        <v>59</v>
      </c>
      <c r="D75" s="111" t="s">
        <v>59</v>
      </c>
      <c r="E75" s="111" t="s">
        <v>87</v>
      </c>
      <c r="F75" s="90" t="s">
        <v>2</v>
      </c>
      <c r="G75" s="94">
        <f t="shared" si="6"/>
        <v>0</v>
      </c>
      <c r="H75" s="94">
        <f t="shared" si="6"/>
        <v>35</v>
      </c>
      <c r="I75" s="94">
        <f t="shared" si="6"/>
        <v>35</v>
      </c>
    </row>
    <row r="76" spans="1:9" s="2" customFormat="1" ht="33.75" customHeight="1" thickBot="1">
      <c r="A76" s="10" t="s">
        <v>36</v>
      </c>
      <c r="B76" s="109"/>
      <c r="C76" s="110" t="s">
        <v>59</v>
      </c>
      <c r="D76" s="111" t="s">
        <v>59</v>
      </c>
      <c r="E76" s="111" t="s">
        <v>87</v>
      </c>
      <c r="F76" s="111" t="s">
        <v>41</v>
      </c>
      <c r="G76" s="46"/>
      <c r="H76" s="94">
        <v>35</v>
      </c>
      <c r="I76" s="94">
        <v>35</v>
      </c>
    </row>
    <row r="77" spans="1:9" s="2" customFormat="1" ht="18.75" customHeight="1" thickBot="1">
      <c r="A77" s="113" t="s">
        <v>52</v>
      </c>
      <c r="B77" s="34"/>
      <c r="C77" s="107" t="s">
        <v>59</v>
      </c>
      <c r="D77" s="107" t="s">
        <v>6</v>
      </c>
      <c r="E77" s="108" t="s">
        <v>34</v>
      </c>
      <c r="F77" s="108" t="s">
        <v>2</v>
      </c>
      <c r="G77" s="114">
        <f>SUM(,G73)</f>
        <v>0</v>
      </c>
      <c r="H77" s="114">
        <f>SUM(H73)</f>
        <v>35</v>
      </c>
      <c r="I77" s="114">
        <f>SUM(I73)</f>
        <v>35</v>
      </c>
    </row>
    <row r="78" spans="1:9" s="7" customFormat="1" ht="29.25" customHeight="1">
      <c r="A78" s="35" t="s">
        <v>115</v>
      </c>
      <c r="B78" s="90"/>
      <c r="C78" s="49" t="s">
        <v>60</v>
      </c>
      <c r="D78" s="40" t="s">
        <v>6</v>
      </c>
      <c r="E78" s="50"/>
      <c r="F78" s="50"/>
      <c r="G78" s="95"/>
      <c r="H78" s="48"/>
      <c r="I78" s="48"/>
    </row>
    <row r="79" spans="1:9" s="7" customFormat="1" ht="26.25" customHeight="1">
      <c r="A79" s="160" t="s">
        <v>123</v>
      </c>
      <c r="B79" s="99"/>
      <c r="C79" s="57" t="s">
        <v>60</v>
      </c>
      <c r="D79" s="57" t="s">
        <v>55</v>
      </c>
      <c r="E79" s="57" t="s">
        <v>34</v>
      </c>
      <c r="F79" s="57" t="s">
        <v>2</v>
      </c>
      <c r="G79" s="88">
        <f>SUM(G80)</f>
        <v>0</v>
      </c>
      <c r="H79" s="88">
        <f>SUM(H80,H83)</f>
        <v>1793</v>
      </c>
      <c r="I79" s="88">
        <f>SUM(I80,I83)</f>
        <v>1803</v>
      </c>
    </row>
    <row r="80" spans="1:9" s="7" customFormat="1" ht="31.5" customHeight="1">
      <c r="A80" s="10" t="s">
        <v>130</v>
      </c>
      <c r="B80" s="99"/>
      <c r="C80" s="115" t="s">
        <v>60</v>
      </c>
      <c r="D80" s="115" t="s">
        <v>55</v>
      </c>
      <c r="E80" s="115" t="s">
        <v>0</v>
      </c>
      <c r="F80" s="115" t="s">
        <v>2</v>
      </c>
      <c r="G80" s="94">
        <f>SUM(G81,G83)</f>
        <v>0</v>
      </c>
      <c r="H80" s="94">
        <f>SUM(H81)</f>
        <v>1449</v>
      </c>
      <c r="I80" s="94">
        <f>SUM(I81)</f>
        <v>1459</v>
      </c>
    </row>
    <row r="81" spans="1:9" s="7" customFormat="1" ht="35.25" customHeight="1">
      <c r="A81" s="10" t="s">
        <v>128</v>
      </c>
      <c r="B81" s="99"/>
      <c r="C81" s="111" t="s">
        <v>60</v>
      </c>
      <c r="D81" s="111" t="s">
        <v>55</v>
      </c>
      <c r="E81" s="111" t="s">
        <v>15</v>
      </c>
      <c r="F81" s="111" t="s">
        <v>2</v>
      </c>
      <c r="G81" s="94">
        <f>SUM(G82)</f>
        <v>0</v>
      </c>
      <c r="H81" s="94">
        <f>SUM(H82)</f>
        <v>1449</v>
      </c>
      <c r="I81" s="94">
        <f>SUM(I82)</f>
        <v>1459</v>
      </c>
    </row>
    <row r="82" spans="1:9" s="7" customFormat="1" ht="25.5" customHeight="1">
      <c r="A82" s="116" t="s">
        <v>129</v>
      </c>
      <c r="B82" s="99"/>
      <c r="C82" s="111" t="s">
        <v>60</v>
      </c>
      <c r="D82" s="111" t="s">
        <v>55</v>
      </c>
      <c r="E82" s="111" t="s">
        <v>15</v>
      </c>
      <c r="F82" s="111" t="s">
        <v>64</v>
      </c>
      <c r="G82" s="46"/>
      <c r="H82" s="94">
        <v>1449</v>
      </c>
      <c r="I82" s="94">
        <v>1459</v>
      </c>
    </row>
    <row r="83" spans="1:9" s="7" customFormat="1" ht="21.75" customHeight="1">
      <c r="A83" s="10" t="s">
        <v>67</v>
      </c>
      <c r="B83" s="99"/>
      <c r="C83" s="111" t="s">
        <v>60</v>
      </c>
      <c r="D83" s="111" t="s">
        <v>55</v>
      </c>
      <c r="E83" s="111" t="s">
        <v>68</v>
      </c>
      <c r="F83" s="111" t="s">
        <v>2</v>
      </c>
      <c r="G83" s="94">
        <f>SUM(G84)</f>
        <v>0</v>
      </c>
      <c r="H83" s="94">
        <f>SUM(H84)</f>
        <v>344</v>
      </c>
      <c r="I83" s="94">
        <f>SUM(I84)</f>
        <v>344</v>
      </c>
    </row>
    <row r="84" spans="1:9" s="7" customFormat="1" ht="31.5" customHeight="1">
      <c r="A84" s="10" t="s">
        <v>128</v>
      </c>
      <c r="B84" s="99"/>
      <c r="C84" s="111" t="s">
        <v>60</v>
      </c>
      <c r="D84" s="111" t="s">
        <v>55</v>
      </c>
      <c r="E84" s="111" t="s">
        <v>16</v>
      </c>
      <c r="F84" s="111" t="s">
        <v>2</v>
      </c>
      <c r="G84" s="94">
        <f>SUM(G85)</f>
        <v>0</v>
      </c>
      <c r="H84" s="94">
        <f>SUM(H85)</f>
        <v>344</v>
      </c>
      <c r="I84" s="94">
        <f>SUM(I85)</f>
        <v>344</v>
      </c>
    </row>
    <row r="85" spans="1:9" s="7" customFormat="1" ht="30" customHeight="1" thickBot="1">
      <c r="A85" s="116" t="s">
        <v>129</v>
      </c>
      <c r="B85" s="99"/>
      <c r="C85" s="111" t="s">
        <v>60</v>
      </c>
      <c r="D85" s="111" t="s">
        <v>55</v>
      </c>
      <c r="E85" s="111" t="s">
        <v>16</v>
      </c>
      <c r="F85" s="111" t="s">
        <v>64</v>
      </c>
      <c r="G85" s="46"/>
      <c r="H85" s="94">
        <v>344</v>
      </c>
      <c r="I85" s="94">
        <v>344</v>
      </c>
    </row>
    <row r="86" spans="1:9" s="7" customFormat="1" ht="25.5" customHeight="1" thickBot="1">
      <c r="A86" s="117" t="s">
        <v>17</v>
      </c>
      <c r="B86" s="118"/>
      <c r="C86" s="52" t="s">
        <v>60</v>
      </c>
      <c r="D86" s="51" t="s">
        <v>6</v>
      </c>
      <c r="E86" s="52" t="s">
        <v>34</v>
      </c>
      <c r="F86" s="52" t="s">
        <v>2</v>
      </c>
      <c r="G86" s="16" t="e">
        <f>SUM(G79,#REF!)</f>
        <v>#REF!</v>
      </c>
      <c r="H86" s="16">
        <f>SUM(H79)</f>
        <v>1793</v>
      </c>
      <c r="I86" s="16">
        <f>SUM(I79)</f>
        <v>1803</v>
      </c>
    </row>
    <row r="87" spans="1:9" s="7" customFormat="1" ht="18" customHeight="1" hidden="1">
      <c r="A87" s="31" t="s">
        <v>25</v>
      </c>
      <c r="B87" s="119"/>
      <c r="C87" s="120" t="s">
        <v>23</v>
      </c>
      <c r="D87" s="120"/>
      <c r="E87" s="120"/>
      <c r="F87" s="120"/>
      <c r="G87" s="68"/>
      <c r="H87" s="121"/>
      <c r="I87" s="121"/>
    </row>
    <row r="88" spans="1:9" s="7" customFormat="1" ht="26.25" customHeight="1" hidden="1">
      <c r="A88" s="19" t="s">
        <v>96</v>
      </c>
      <c r="B88" s="90"/>
      <c r="C88" s="90" t="s">
        <v>23</v>
      </c>
      <c r="D88" s="90" t="s">
        <v>55</v>
      </c>
      <c r="E88" s="90" t="s">
        <v>34</v>
      </c>
      <c r="F88" s="90" t="s">
        <v>2</v>
      </c>
      <c r="G88" s="48">
        <f>SUM(,G89)</f>
        <v>0</v>
      </c>
      <c r="H88" s="48">
        <f>SUM(,H89)</f>
        <v>0</v>
      </c>
      <c r="I88" s="48">
        <f>SUM(,I89)</f>
        <v>0</v>
      </c>
    </row>
    <row r="89" spans="1:9" s="7" customFormat="1" ht="35.25" customHeight="1" hidden="1">
      <c r="A89" s="32" t="s">
        <v>107</v>
      </c>
      <c r="B89" s="90"/>
      <c r="C89" s="90" t="s">
        <v>23</v>
      </c>
      <c r="D89" s="90" t="s">
        <v>55</v>
      </c>
      <c r="E89" s="90" t="s">
        <v>97</v>
      </c>
      <c r="F89" s="90" t="s">
        <v>2</v>
      </c>
      <c r="G89" s="95"/>
      <c r="H89" s="91"/>
      <c r="I89" s="91"/>
    </row>
    <row r="90" spans="1:9" s="7" customFormat="1" ht="32.25" customHeight="1" hidden="1">
      <c r="A90" s="30" t="s">
        <v>98</v>
      </c>
      <c r="B90" s="122"/>
      <c r="C90" s="122" t="s">
        <v>23</v>
      </c>
      <c r="D90" s="122" t="s">
        <v>55</v>
      </c>
      <c r="E90" s="122" t="s">
        <v>99</v>
      </c>
      <c r="F90" s="122" t="s">
        <v>2</v>
      </c>
      <c r="G90" s="123"/>
      <c r="H90" s="124"/>
      <c r="I90" s="91"/>
    </row>
    <row r="91" spans="1:9" s="7" customFormat="1" ht="31.5" customHeight="1" hidden="1">
      <c r="A91" s="125" t="s">
        <v>36</v>
      </c>
      <c r="B91" s="90"/>
      <c r="C91" s="90" t="s">
        <v>23</v>
      </c>
      <c r="D91" s="90" t="s">
        <v>55</v>
      </c>
      <c r="E91" s="90" t="s">
        <v>99</v>
      </c>
      <c r="F91" s="90" t="s">
        <v>41</v>
      </c>
      <c r="G91" s="95"/>
      <c r="H91" s="91"/>
      <c r="I91" s="91"/>
    </row>
    <row r="92" spans="1:9" s="7" customFormat="1" ht="21" customHeight="1" hidden="1" thickBot="1">
      <c r="A92" s="126" t="s">
        <v>53</v>
      </c>
      <c r="B92" s="127"/>
      <c r="C92" s="128" t="s">
        <v>23</v>
      </c>
      <c r="D92" s="128" t="s">
        <v>6</v>
      </c>
      <c r="E92" s="129" t="s">
        <v>34</v>
      </c>
      <c r="F92" s="129" t="s">
        <v>2</v>
      </c>
      <c r="G92" s="130">
        <f>SUM(G87,G91)</f>
        <v>0</v>
      </c>
      <c r="H92" s="130">
        <f>SUM(H88)</f>
        <v>0</v>
      </c>
      <c r="I92" s="130">
        <f>SUM(I88)</f>
        <v>0</v>
      </c>
    </row>
    <row r="93" spans="1:9" s="7" customFormat="1" ht="18.75" customHeight="1" thickBot="1">
      <c r="A93" s="13" t="s">
        <v>50</v>
      </c>
      <c r="B93" s="131"/>
      <c r="C93" s="51" t="s">
        <v>24</v>
      </c>
      <c r="D93" s="51" t="s">
        <v>6</v>
      </c>
      <c r="E93" s="52"/>
      <c r="F93" s="52"/>
      <c r="G93" s="16"/>
      <c r="H93" s="16"/>
      <c r="I93" s="16"/>
    </row>
    <row r="94" spans="1:9" s="3" customFormat="1" ht="23.25" customHeight="1">
      <c r="A94" s="162" t="s">
        <v>125</v>
      </c>
      <c r="B94" s="132"/>
      <c r="C94" s="133" t="s">
        <v>24</v>
      </c>
      <c r="D94" s="134" t="s">
        <v>55</v>
      </c>
      <c r="E94" s="64" t="s">
        <v>34</v>
      </c>
      <c r="F94" s="64" t="s">
        <v>2</v>
      </c>
      <c r="G94" s="46"/>
      <c r="H94" s="69">
        <f>SUM(H95)</f>
        <v>10</v>
      </c>
      <c r="I94" s="69">
        <f>SUM(I95)</f>
        <v>10</v>
      </c>
    </row>
    <row r="95" spans="1:9" s="3" customFormat="1" ht="33.75" customHeight="1">
      <c r="A95" s="161" t="s">
        <v>131</v>
      </c>
      <c r="B95" s="132"/>
      <c r="C95" s="135" t="s">
        <v>24</v>
      </c>
      <c r="D95" s="136" t="s">
        <v>55</v>
      </c>
      <c r="E95" s="137" t="s">
        <v>1</v>
      </c>
      <c r="F95" s="137" t="s">
        <v>2</v>
      </c>
      <c r="G95" s="138">
        <f aca="true" t="shared" si="7" ref="G95:I96">SUM(G96)</f>
        <v>0</v>
      </c>
      <c r="H95" s="138">
        <f t="shared" si="7"/>
        <v>10</v>
      </c>
      <c r="I95" s="138">
        <f t="shared" si="7"/>
        <v>10</v>
      </c>
    </row>
    <row r="96" spans="1:9" s="3" customFormat="1" ht="36.75" customHeight="1">
      <c r="A96" s="161" t="s">
        <v>100</v>
      </c>
      <c r="B96" s="132"/>
      <c r="C96" s="135" t="s">
        <v>24</v>
      </c>
      <c r="D96" s="136" t="s">
        <v>55</v>
      </c>
      <c r="E96" s="137" t="s">
        <v>7</v>
      </c>
      <c r="F96" s="137" t="s">
        <v>2</v>
      </c>
      <c r="G96" s="138">
        <f t="shared" si="7"/>
        <v>0</v>
      </c>
      <c r="H96" s="138">
        <f t="shared" si="7"/>
        <v>10</v>
      </c>
      <c r="I96" s="138">
        <f t="shared" si="7"/>
        <v>10</v>
      </c>
    </row>
    <row r="97" spans="1:9" s="3" customFormat="1" ht="32.25" customHeight="1">
      <c r="A97" s="139" t="s">
        <v>36</v>
      </c>
      <c r="B97" s="20"/>
      <c r="C97" s="140" t="s">
        <v>24</v>
      </c>
      <c r="D97" s="140" t="s">
        <v>55</v>
      </c>
      <c r="E97" s="141" t="s">
        <v>7</v>
      </c>
      <c r="F97" s="141" t="s">
        <v>41</v>
      </c>
      <c r="G97" s="46"/>
      <c r="H97" s="142">
        <v>10</v>
      </c>
      <c r="I97" s="142">
        <v>10</v>
      </c>
    </row>
    <row r="98" spans="1:9" s="3" customFormat="1" ht="26.25" customHeight="1">
      <c r="A98" s="143" t="s">
        <v>110</v>
      </c>
      <c r="B98" s="49"/>
      <c r="C98" s="49" t="s">
        <v>24</v>
      </c>
      <c r="D98" s="49" t="s">
        <v>6</v>
      </c>
      <c r="E98" s="49" t="s">
        <v>34</v>
      </c>
      <c r="F98" s="49" t="s">
        <v>2</v>
      </c>
      <c r="G98" s="48">
        <f>SUM(G93,G97)</f>
        <v>0</v>
      </c>
      <c r="H98" s="48">
        <f>SUM(H94)</f>
        <v>10</v>
      </c>
      <c r="I98" s="48">
        <f>SUM(I94)</f>
        <v>10</v>
      </c>
    </row>
    <row r="99" spans="1:9" s="36" customFormat="1" ht="25.5" customHeight="1">
      <c r="A99" s="53" t="s">
        <v>101</v>
      </c>
      <c r="B99" s="54"/>
      <c r="C99" s="55" t="s">
        <v>62</v>
      </c>
      <c r="D99" s="55" t="s">
        <v>6</v>
      </c>
      <c r="E99" s="49"/>
      <c r="F99" s="49"/>
      <c r="G99" s="56"/>
      <c r="H99" s="56"/>
      <c r="I99" s="56"/>
    </row>
    <row r="100" spans="1:9" s="3" customFormat="1" ht="34.5" customHeight="1">
      <c r="A100" s="144" t="s">
        <v>108</v>
      </c>
      <c r="B100" s="22"/>
      <c r="C100" s="137" t="s">
        <v>62</v>
      </c>
      <c r="D100" s="137" t="s">
        <v>57</v>
      </c>
      <c r="E100" s="137" t="s">
        <v>34</v>
      </c>
      <c r="F100" s="137" t="s">
        <v>2</v>
      </c>
      <c r="G100" s="145" t="e">
        <f>SUM(G101)</f>
        <v>#REF!</v>
      </c>
      <c r="H100" s="145">
        <f>SUM(H101)</f>
        <v>99</v>
      </c>
      <c r="I100" s="145">
        <f>SUM(I101)</f>
        <v>99</v>
      </c>
    </row>
    <row r="101" spans="1:9" s="3" customFormat="1" ht="28.5" customHeight="1">
      <c r="A101" s="144" t="s">
        <v>127</v>
      </c>
      <c r="B101" s="22"/>
      <c r="C101" s="137" t="s">
        <v>62</v>
      </c>
      <c r="D101" s="137" t="s">
        <v>57</v>
      </c>
      <c r="E101" s="137" t="s">
        <v>126</v>
      </c>
      <c r="F101" s="137" t="s">
        <v>2</v>
      </c>
      <c r="G101" s="145" t="e">
        <f>SUM(#REF!)</f>
        <v>#REF!</v>
      </c>
      <c r="H101" s="145">
        <f>SUM(H102)</f>
        <v>99</v>
      </c>
      <c r="I101" s="145">
        <f>SUM(I102)</f>
        <v>99</v>
      </c>
    </row>
    <row r="102" spans="1:9" s="3" customFormat="1" ht="28.5" customHeight="1" thickBot="1">
      <c r="A102" s="144" t="s">
        <v>36</v>
      </c>
      <c r="B102" s="22"/>
      <c r="C102" s="141" t="s">
        <v>62</v>
      </c>
      <c r="D102" s="141" t="s">
        <v>57</v>
      </c>
      <c r="E102" s="141" t="s">
        <v>126</v>
      </c>
      <c r="F102" s="141" t="s">
        <v>41</v>
      </c>
      <c r="G102" s="165">
        <v>58</v>
      </c>
      <c r="H102" s="165">
        <v>99</v>
      </c>
      <c r="I102" s="165">
        <v>99</v>
      </c>
    </row>
    <row r="103" spans="1:9" s="18" customFormat="1" ht="24.75" customHeight="1" thickBot="1">
      <c r="A103" s="23" t="s">
        <v>102</v>
      </c>
      <c r="B103" s="164"/>
      <c r="C103" s="168" t="s">
        <v>62</v>
      </c>
      <c r="D103" s="169" t="s">
        <v>6</v>
      </c>
      <c r="E103" s="169" t="s">
        <v>34</v>
      </c>
      <c r="F103" s="169" t="s">
        <v>2</v>
      </c>
      <c r="G103" s="170">
        <f>SUM(G99)</f>
        <v>0</v>
      </c>
      <c r="H103" s="170">
        <f>SUM(H100)</f>
        <v>99</v>
      </c>
      <c r="I103" s="171">
        <f>SUM(I100)</f>
        <v>99</v>
      </c>
    </row>
    <row r="104" spans="1:9" s="11" customFormat="1" ht="43.5" customHeight="1" thickBot="1">
      <c r="A104" s="146" t="s">
        <v>71</v>
      </c>
      <c r="B104" s="147"/>
      <c r="C104" s="166"/>
      <c r="D104" s="166"/>
      <c r="E104" s="167"/>
      <c r="F104" s="167"/>
      <c r="G104" s="130">
        <v>8380.6</v>
      </c>
      <c r="H104" s="130">
        <f>SUM(H44,H50,H56,H71,H77,H86,H98,H103)</f>
        <v>5552</v>
      </c>
      <c r="I104" s="130">
        <f>SUM(I44,I50,I56,I71,I77,I86,I98,I103)</f>
        <v>5616.1</v>
      </c>
    </row>
    <row r="105" spans="1:11" s="11" customFormat="1" ht="24.75" customHeight="1">
      <c r="A105" s="148" t="s">
        <v>70</v>
      </c>
      <c r="B105" s="149"/>
      <c r="C105" s="150"/>
      <c r="D105" s="150"/>
      <c r="E105" s="151"/>
      <c r="F105" s="151"/>
      <c r="G105" s="46"/>
      <c r="H105" s="17"/>
      <c r="I105" s="17"/>
      <c r="J105" s="61"/>
      <c r="K105" s="61"/>
    </row>
    <row r="106" spans="8:9" ht="12.75">
      <c r="H106" s="18"/>
      <c r="I106" s="18"/>
    </row>
  </sheetData>
  <sheetProtection/>
  <mergeCells count="12">
    <mergeCell ref="A8:I8"/>
    <mergeCell ref="A9:I9"/>
    <mergeCell ref="I12:I13"/>
    <mergeCell ref="B12:F12"/>
    <mergeCell ref="A12:A13"/>
    <mergeCell ref="H12:H13"/>
    <mergeCell ref="A7:I7"/>
    <mergeCell ref="A4:I4"/>
    <mergeCell ref="E1:I1"/>
    <mergeCell ref="E2:I2"/>
    <mergeCell ref="E3:I3"/>
    <mergeCell ref="E5:I5"/>
  </mergeCells>
  <printOptions/>
  <pageMargins left="1.141732283464567" right="0.15748031496062992" top="0.5905511811023623" bottom="0.2362204724409449" header="0.3937007874015748" footer="0.35433070866141736"/>
  <pageSetup firstPageNumber="127" useFirstPageNumber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LAN_OS</cp:lastModifiedBy>
  <cp:lastPrinted>2011-11-05T07:10:01Z</cp:lastPrinted>
  <dcterms:created xsi:type="dcterms:W3CDTF">2001-04-26T07:34:20Z</dcterms:created>
  <dcterms:modified xsi:type="dcterms:W3CDTF">2012-12-03T11:08:25Z</dcterms:modified>
  <cp:category/>
  <cp:version/>
  <cp:contentType/>
  <cp:contentStatus/>
</cp:coreProperties>
</file>