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0"/>
  </bookViews>
  <sheets>
    <sheet name="r-01" sheetId="1" r:id="rId1"/>
  </sheets>
  <definedNames>
    <definedName name="_Date_">#REF!</definedName>
    <definedName name="_Otchet_Period_Source__AT_ObjectName">#REF!</definedName>
    <definedName name="_xlnm.Print_Titles" localSheetId="0">'r-01'!$14:$14</definedName>
    <definedName name="_xlnm.Print_Area" localSheetId="0">'r-01'!$A$1:$G$107</definedName>
  </definedNames>
  <calcPr fullCalcOnLoad="1"/>
</workbook>
</file>

<file path=xl/sharedStrings.xml><?xml version="1.0" encoding="utf-8"?>
<sst xmlns="http://schemas.openxmlformats.org/spreadsheetml/2006/main" count="425" uniqueCount="133">
  <si>
    <t>4400000</t>
  </si>
  <si>
    <t>5120000</t>
  </si>
  <si>
    <t>Иные межбюджетные трансферты</t>
  </si>
  <si>
    <t>000</t>
  </si>
  <si>
    <t>раз-дел</t>
  </si>
  <si>
    <t>под-раз-дел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</si>
  <si>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</si>
  <si>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</t>
  </si>
  <si>
    <t>5129700</t>
  </si>
  <si>
    <t>Распределение бюджетных ассигнований по разделам и подразделам,</t>
  </si>
  <si>
    <t>целевым статьям и видам расходов классификации расходов</t>
  </si>
  <si>
    <t>Прочие расходы</t>
  </si>
  <si>
    <t>Резервные фонды местных администраций</t>
  </si>
  <si>
    <t>0700500</t>
  </si>
  <si>
    <t>0900200</t>
  </si>
  <si>
    <t>4409900</t>
  </si>
  <si>
    <t>4429900</t>
  </si>
  <si>
    <t xml:space="preserve">                     Итого по разделу 08</t>
  </si>
  <si>
    <t>013</t>
  </si>
  <si>
    <t>Коммунальное хозяйство</t>
  </si>
  <si>
    <t>017</t>
  </si>
  <si>
    <t>0700000</t>
  </si>
  <si>
    <t>02</t>
  </si>
  <si>
    <t>10</t>
  </si>
  <si>
    <t>11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</si>
  <si>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</si>
  <si>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</si>
  <si>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</si>
  <si>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</si>
  <si>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0010000</t>
  </si>
  <si>
    <t>Центральный аппарат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</si>
  <si>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</si>
  <si>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</si>
  <si>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целевая статья</t>
  </si>
  <si>
    <t>ОБЩЕГОСУДАРСТВЕННЫЕ ВОПРОСЫ</t>
  </si>
  <si>
    <t>0000000</t>
  </si>
  <si>
    <t>0020300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</si>
  <si>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</si>
  <si>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</si>
  <si>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</si>
  <si>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</si>
  <si>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</si>
  <si>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500</t>
  </si>
  <si>
    <t xml:space="preserve">                                Итого по разделу 05</t>
  </si>
  <si>
    <t>0020401</t>
  </si>
  <si>
    <t>Центральный аппарат (местный бюджет)</t>
  </si>
  <si>
    <t>0020403</t>
  </si>
  <si>
    <t>Исполнение функций и организация деятельности административных комиссий муниципальных образований</t>
  </si>
  <si>
    <t>0020000</t>
  </si>
  <si>
    <t>Молодежная политика и оздоровление детей</t>
  </si>
  <si>
    <t>Резервные фонды</t>
  </si>
  <si>
    <t>Физическая культура и спорт</t>
  </si>
  <si>
    <t xml:space="preserve">                                Итого по разделу 01</t>
  </si>
  <si>
    <t xml:space="preserve">                              Итого  по  разделу  07</t>
  </si>
  <si>
    <t xml:space="preserve">Культура </t>
  </si>
  <si>
    <t xml:space="preserve">                               Итого по разделу 10</t>
  </si>
  <si>
    <t>01</t>
  </si>
  <si>
    <t>03</t>
  </si>
  <si>
    <t>04</t>
  </si>
  <si>
    <t>05</t>
  </si>
  <si>
    <t>07</t>
  </si>
  <si>
    <t>08</t>
  </si>
  <si>
    <t>09</t>
  </si>
  <si>
    <t>12</t>
  </si>
  <si>
    <t>Глава муниципального образования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</si>
  <si>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</si>
  <si>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</si>
  <si>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</si>
  <si>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</si>
  <si>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Библиотеки</t>
  </si>
  <si>
    <t>4420000</t>
  </si>
  <si>
    <t xml:space="preserve">                                Итого по разделу 03</t>
  </si>
  <si>
    <t>ПРОФИЦИТ БЮДЖЕТА (со знаком "плюс") или ДЕФИЦИТ БЮДЖЕТА (со знаком "минус")</t>
  </si>
  <si>
    <t xml:space="preserve">ВСЕГО РАСХОДОВ </t>
  </si>
  <si>
    <t>Мобилизация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</si>
  <si>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</si>
  <si>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</si>
  <si>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 xml:space="preserve">                                Итого по разделу 02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</si>
  <si>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</si>
  <si>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</si>
  <si>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последстваий чрезвычайных сетуаций и стихийных бедствий</t>
  </si>
  <si>
    <t>2180100</t>
  </si>
  <si>
    <t>Субсидии юридическим лицам</t>
  </si>
  <si>
    <t>006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</si>
  <si>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</si>
  <si>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</si>
  <si>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</si>
  <si>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4310000</t>
  </si>
  <si>
    <t>Организационно-воспитатальная работа с молодежью</t>
  </si>
  <si>
    <t xml:space="preserve">Проведение мероприятий для детей и молодежи </t>
  </si>
  <si>
    <t>4310100</t>
  </si>
  <si>
    <t>5210600</t>
  </si>
  <si>
    <t>Поддержка коммунального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</si>
  <si>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</si>
  <si>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Жилищно коммунальное хозяйство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</si>
  <si>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</si>
  <si>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</si>
  <si>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Доплаты к пенсии,дополнительное пенсионное</t>
  </si>
  <si>
    <t>4910000</t>
  </si>
  <si>
    <t xml:space="preserve"> Пенсии,пособия,выплачиваемые организациям сектора госуправления</t>
  </si>
  <si>
    <t>4910100</t>
  </si>
  <si>
    <t>Мероприятия в области коммунального хозяйства</t>
  </si>
  <si>
    <t>Выполнение функций  органами местного смоуправления</t>
  </si>
  <si>
    <t xml:space="preserve">Мероприятия в области, спорта и физической культуры, туризма </t>
  </si>
  <si>
    <t>Средства массовой информации</t>
  </si>
  <si>
    <t>Другие вопросы в области средств массовой информации</t>
  </si>
  <si>
    <t>Итого по разделу  12</t>
  </si>
  <si>
    <t>Прочие межбюджетные транферты бюджетам субьектов РФ и муниципальных образований общего характера</t>
  </si>
  <si>
    <t>Межбюджетные трансферты бюджетам муниципальных районов из бюджетов поселений и межбюджетные трансферты 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</si>
  <si>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</t>
  </si>
  <si>
    <t>сельского поселения "О бюджете</t>
  </si>
  <si>
    <t>Итого по разделу 11</t>
  </si>
  <si>
    <t>к решению совета Краснянского</t>
  </si>
  <si>
    <t xml:space="preserve">Строительство и содержание автомобильных дорог в границах городских округов  и поселений в рамках благоустройства </t>
  </si>
  <si>
    <t>Организация и содержание мест захоронения</t>
  </si>
  <si>
    <t>Национальная оборона</t>
  </si>
  <si>
    <t>Национальная безопасность и правоохранительная деятельность</t>
  </si>
  <si>
    <t xml:space="preserve">КУЛЬТУРА, КИНЕМАТОГРАФИЯ </t>
  </si>
  <si>
    <t>Приложение № 8</t>
  </si>
  <si>
    <t>13</t>
  </si>
  <si>
    <t>Обеспечение деятельности  финансовых,налоговых и таможенных органов  и органов  финансового(финансово-бюджетного) надзора</t>
  </si>
  <si>
    <t>06</t>
  </si>
  <si>
    <t>5210000</t>
  </si>
  <si>
    <t>Физическая  культура</t>
  </si>
  <si>
    <t>4440000</t>
  </si>
  <si>
    <t>Учреждения культуры и мероприятия в сфере культуры и кинематографии (СДК)</t>
  </si>
  <si>
    <t>Обеспечение деятельности казенных учреждений</t>
  </si>
  <si>
    <t>Выполнение функций казенными учреждениями</t>
  </si>
  <si>
    <t>Обеспечение деятельности казенныхнных учреждений</t>
  </si>
  <si>
    <t xml:space="preserve">Краснянского сельского поселения на 2013 год </t>
  </si>
  <si>
    <t>и на плановый перид 2014 и 2015 годов"</t>
  </si>
  <si>
    <t>бюджета Краснянского сельского поселения на 2013 год.</t>
  </si>
  <si>
    <t xml:space="preserve">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</si>
</sst>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color indexed="8"/>
      <name val="Arial Cyr"/>
      <family val="2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color indexed="8"/>
      <name val="Arial Cyr"/>
      <family val="2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9"/>
      <color indexed="8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9" fontId="1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showGridLines="0" tabSelected="1" view="pageBreakPreview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44.00390625" style="18" customWidth="1"/>
    <col min="2" max="3" width="7.00390625" style="68" customWidth="1"/>
    <col min="4" max="4" width="9.25390625" style="18" customWidth="1"/>
    <col min="5" max="5" width="7.625" style="18" customWidth="1"/>
    <col min="6" max="6" width="18.875" style="18" customWidth="1"/>
    <col min="7" max="7" width="12.375" style="6" hidden="1" customWidth="1"/>
    <col min="8" max="16384" width="9.125" style="6" customWidth="1"/>
  </cols>
  <sheetData>
    <row r="1" spans="1:7" ht="12.75">
      <c r="A1" s="12"/>
      <c r="B1" s="12"/>
      <c r="C1" s="83" t="s">
        <v>118</v>
      </c>
      <c r="D1" s="83"/>
      <c r="E1" s="83"/>
      <c r="F1" s="83"/>
      <c r="G1" s="12"/>
    </row>
    <row r="2" spans="1:7" s="1" customFormat="1" ht="12.75" customHeight="1">
      <c r="A2" s="32"/>
      <c r="B2" s="32"/>
      <c r="C2" s="79" t="s">
        <v>112</v>
      </c>
      <c r="D2" s="79"/>
      <c r="E2" s="79"/>
      <c r="F2" s="79"/>
      <c r="G2" s="13"/>
    </row>
    <row r="3" spans="1:7" s="1" customFormat="1" ht="12.75" customHeight="1">
      <c r="A3" s="33" t="s">
        <v>109</v>
      </c>
      <c r="B3" s="33"/>
      <c r="C3" s="88" t="s">
        <v>110</v>
      </c>
      <c r="D3" s="88"/>
      <c r="E3" s="88"/>
      <c r="F3" s="88"/>
      <c r="G3" s="14"/>
    </row>
    <row r="4" spans="1:7" s="1" customFormat="1" ht="12" customHeight="1">
      <c r="A4" s="81" t="s">
        <v>129</v>
      </c>
      <c r="B4" s="82"/>
      <c r="C4" s="82"/>
      <c r="D4" s="82"/>
      <c r="E4" s="82"/>
      <c r="F4" s="82"/>
      <c r="G4" s="82"/>
    </row>
    <row r="5" spans="1:7" s="1" customFormat="1" ht="12" customHeight="1">
      <c r="A5" s="34"/>
      <c r="B5" s="35"/>
      <c r="C5" s="80" t="s">
        <v>130</v>
      </c>
      <c r="D5" s="80"/>
      <c r="E5" s="80"/>
      <c r="F5" s="80"/>
      <c r="G5" s="80"/>
    </row>
    <row r="6" spans="1:7" s="1" customFormat="1" ht="12" customHeight="1">
      <c r="A6" s="34"/>
      <c r="B6" s="35"/>
      <c r="C6" s="35"/>
      <c r="D6" s="35"/>
      <c r="E6" s="35"/>
      <c r="F6" s="35"/>
      <c r="G6" s="8"/>
    </row>
    <row r="7" spans="1:7" s="1" customFormat="1" ht="16.5" customHeight="1">
      <c r="A7" s="84" t="s">
        <v>9</v>
      </c>
      <c r="B7" s="84"/>
      <c r="C7" s="84"/>
      <c r="D7" s="84"/>
      <c r="E7" s="84"/>
      <c r="F7" s="84"/>
      <c r="G7" s="84"/>
    </row>
    <row r="8" spans="1:7" s="1" customFormat="1" ht="15" customHeight="1">
      <c r="A8" s="84" t="s">
        <v>10</v>
      </c>
      <c r="B8" s="84"/>
      <c r="C8" s="84"/>
      <c r="D8" s="84"/>
      <c r="E8" s="84"/>
      <c r="F8" s="84"/>
      <c r="G8" s="84"/>
    </row>
    <row r="9" spans="1:7" s="1" customFormat="1" ht="15.75" customHeight="1">
      <c r="A9" s="84" t="s">
        <v>131</v>
      </c>
      <c r="B9" s="84"/>
      <c r="C9" s="84"/>
      <c r="D9" s="84"/>
      <c r="E9" s="84"/>
      <c r="F9" s="84"/>
      <c r="G9" s="84"/>
    </row>
    <row r="10" spans="1:6" s="1" customFormat="1" ht="12.75" customHeight="1">
      <c r="A10" s="34"/>
      <c r="B10" s="35"/>
      <c r="C10" s="35"/>
      <c r="D10" s="35"/>
      <c r="E10" s="35"/>
      <c r="F10" s="35"/>
    </row>
    <row r="11" spans="1:6" s="3" customFormat="1" ht="10.5" customHeight="1">
      <c r="A11" s="36"/>
      <c r="B11" s="37"/>
      <c r="C11" s="37"/>
      <c r="D11" s="38"/>
      <c r="E11" s="38"/>
      <c r="F11" s="34"/>
    </row>
    <row r="12" spans="1:6" s="4" customFormat="1" ht="20.25" customHeight="1">
      <c r="A12" s="86" t="s">
        <v>40</v>
      </c>
      <c r="B12" s="85"/>
      <c r="C12" s="85"/>
      <c r="D12" s="85"/>
      <c r="E12" s="85"/>
      <c r="F12" s="87" t="s">
        <v>132</v>
      </c>
    </row>
    <row r="13" spans="1:6" s="4" customFormat="1" ht="78" customHeight="1">
      <c r="A13" s="86"/>
      <c r="B13" s="70" t="s">
        <v>4</v>
      </c>
      <c r="C13" s="69" t="s">
        <v>5</v>
      </c>
      <c r="D13" s="69" t="s">
        <v>33</v>
      </c>
      <c r="E13" s="69" t="s">
        <v>41</v>
      </c>
      <c r="F13" s="87"/>
    </row>
    <row r="14" spans="1:6" s="22" customFormat="1" ht="12" customHeight="1">
      <c r="A14" s="39">
        <v>1</v>
      </c>
      <c r="B14" s="71">
        <v>3</v>
      </c>
      <c r="C14" s="71">
        <v>4</v>
      </c>
      <c r="D14" s="71">
        <v>5</v>
      </c>
      <c r="E14" s="71">
        <v>6</v>
      </c>
      <c r="F14" s="72">
        <v>7</v>
      </c>
    </row>
    <row r="15" spans="1:6" s="4" customFormat="1" ht="21" customHeight="1">
      <c r="A15" s="40" t="s">
        <v>34</v>
      </c>
      <c r="B15" s="41" t="s">
        <v>56</v>
      </c>
      <c r="C15" s="41" t="s">
        <v>7</v>
      </c>
      <c r="D15" s="41"/>
      <c r="E15" s="41"/>
      <c r="F15" s="42"/>
    </row>
    <row r="16" spans="1:8" s="4" customFormat="1" ht="39" customHeight="1">
      <c r="A16" s="43" t="s">
        <v>27</v>
      </c>
      <c r="B16" s="41" t="s">
        <v>56</v>
      </c>
      <c r="C16" s="41" t="s">
        <v>22</v>
      </c>
      <c r="D16" s="41" t="s">
        <v>35</v>
      </c>
      <c r="E16" s="41" t="s">
        <v>3</v>
      </c>
      <c r="F16" s="42">
        <f>SUM(F17)</f>
        <v>670</v>
      </c>
      <c r="G16" s="17"/>
      <c r="H16" s="24"/>
    </row>
    <row r="17" spans="1:7" s="4" customFormat="1" ht="55.5" customHeight="1">
      <c r="A17" s="44" t="s">
        <v>6</v>
      </c>
      <c r="B17" s="46" t="s">
        <v>56</v>
      </c>
      <c r="C17" s="46" t="s">
        <v>22</v>
      </c>
      <c r="D17" s="46" t="s">
        <v>48</v>
      </c>
      <c r="E17" s="46" t="s">
        <v>3</v>
      </c>
      <c r="F17" s="45">
        <f>SUM(F18)</f>
        <v>670</v>
      </c>
      <c r="G17" s="9">
        <f>SUM(G18)</f>
        <v>0</v>
      </c>
    </row>
    <row r="18" spans="1:7" s="4" customFormat="1" ht="23.25" customHeight="1">
      <c r="A18" s="44" t="s">
        <v>64</v>
      </c>
      <c r="B18" s="46" t="s">
        <v>56</v>
      </c>
      <c r="C18" s="46" t="s">
        <v>22</v>
      </c>
      <c r="D18" s="46" t="s">
        <v>36</v>
      </c>
      <c r="E18" s="46" t="s">
        <v>3</v>
      </c>
      <c r="F18" s="45">
        <f>SUM(F19)</f>
        <v>670</v>
      </c>
      <c r="G18" s="9">
        <f>SUM(G19)</f>
        <v>0</v>
      </c>
    </row>
    <row r="19" spans="1:7" s="4" customFormat="1" ht="33.75" customHeight="1">
      <c r="A19" s="44" t="s">
        <v>37</v>
      </c>
      <c r="B19" s="46" t="s">
        <v>56</v>
      </c>
      <c r="C19" s="46" t="s">
        <v>22</v>
      </c>
      <c r="D19" s="46" t="s">
        <v>36</v>
      </c>
      <c r="E19" s="46" t="s">
        <v>42</v>
      </c>
      <c r="F19" s="45">
        <v>670</v>
      </c>
      <c r="G19" s="17"/>
    </row>
    <row r="20" spans="1:7" s="4" customFormat="1" ht="63.75">
      <c r="A20" s="43" t="s">
        <v>39</v>
      </c>
      <c r="B20" s="41" t="s">
        <v>56</v>
      </c>
      <c r="C20" s="41" t="s">
        <v>58</v>
      </c>
      <c r="D20" s="41" t="s">
        <v>35</v>
      </c>
      <c r="E20" s="41" t="s">
        <v>3</v>
      </c>
      <c r="F20" s="42">
        <f>SUM(F21,F27)</f>
        <v>2115.8</v>
      </c>
      <c r="G20" s="16">
        <f>SUM(G23,G25,)</f>
        <v>0</v>
      </c>
    </row>
    <row r="21" spans="1:7" s="4" customFormat="1" ht="57" customHeight="1">
      <c r="A21" s="44" t="s">
        <v>6</v>
      </c>
      <c r="B21" s="46" t="s">
        <v>56</v>
      </c>
      <c r="C21" s="46" t="s">
        <v>58</v>
      </c>
      <c r="D21" s="46" t="s">
        <v>48</v>
      </c>
      <c r="E21" s="46" t="s">
        <v>3</v>
      </c>
      <c r="F21" s="45">
        <f>SUM(F22)</f>
        <v>2072.3</v>
      </c>
      <c r="G21" s="9">
        <f>SUM(G24,G26)</f>
        <v>0</v>
      </c>
    </row>
    <row r="22" spans="1:7" s="4" customFormat="1" ht="24.75" customHeight="1">
      <c r="A22" s="44" t="s">
        <v>30</v>
      </c>
      <c r="B22" s="46" t="s">
        <v>56</v>
      </c>
      <c r="C22" s="46" t="s">
        <v>58</v>
      </c>
      <c r="D22" s="46" t="s">
        <v>38</v>
      </c>
      <c r="E22" s="46" t="s">
        <v>3</v>
      </c>
      <c r="F22" s="45">
        <f>SUM(F23,F25)</f>
        <v>2072.3</v>
      </c>
      <c r="G22" s="9">
        <f>SUM(G24,G26,)</f>
        <v>0</v>
      </c>
    </row>
    <row r="23" spans="1:7" s="4" customFormat="1" ht="24.75" customHeight="1">
      <c r="A23" s="44" t="s">
        <v>45</v>
      </c>
      <c r="B23" s="46" t="s">
        <v>56</v>
      </c>
      <c r="C23" s="46" t="s">
        <v>58</v>
      </c>
      <c r="D23" s="46" t="s">
        <v>44</v>
      </c>
      <c r="E23" s="46" t="s">
        <v>3</v>
      </c>
      <c r="F23" s="45">
        <f>SUM(F24)</f>
        <v>2069</v>
      </c>
      <c r="G23" s="9">
        <f>SUM(G24)</f>
        <v>0</v>
      </c>
    </row>
    <row r="24" spans="1:7" s="4" customFormat="1" ht="26.25" customHeight="1">
      <c r="A24" s="44" t="s">
        <v>37</v>
      </c>
      <c r="B24" s="46" t="s">
        <v>56</v>
      </c>
      <c r="C24" s="46" t="s">
        <v>58</v>
      </c>
      <c r="D24" s="46" t="s">
        <v>44</v>
      </c>
      <c r="E24" s="46" t="s">
        <v>42</v>
      </c>
      <c r="F24" s="45">
        <v>2069</v>
      </c>
      <c r="G24" s="17"/>
    </row>
    <row r="25" spans="1:7" s="4" customFormat="1" ht="36" customHeight="1">
      <c r="A25" s="47" t="s">
        <v>47</v>
      </c>
      <c r="B25" s="41" t="s">
        <v>56</v>
      </c>
      <c r="C25" s="41" t="s">
        <v>58</v>
      </c>
      <c r="D25" s="41" t="s">
        <v>46</v>
      </c>
      <c r="E25" s="41" t="s">
        <v>3</v>
      </c>
      <c r="F25" s="42">
        <v>3.3</v>
      </c>
      <c r="G25" s="9">
        <f>SUM(G26)</f>
        <v>0</v>
      </c>
    </row>
    <row r="26" spans="1:7" s="4" customFormat="1" ht="24.75" customHeight="1">
      <c r="A26" s="44" t="s">
        <v>37</v>
      </c>
      <c r="B26" s="46" t="s">
        <v>56</v>
      </c>
      <c r="C26" s="46" t="s">
        <v>58</v>
      </c>
      <c r="D26" s="46" t="s">
        <v>46</v>
      </c>
      <c r="E26" s="46" t="s">
        <v>42</v>
      </c>
      <c r="F26" s="45">
        <v>3.3</v>
      </c>
      <c r="G26" s="17"/>
    </row>
    <row r="27" spans="1:7" s="21" customFormat="1" ht="43.5" customHeight="1">
      <c r="A27" s="48" t="s">
        <v>107</v>
      </c>
      <c r="B27" s="73" t="s">
        <v>56</v>
      </c>
      <c r="C27" s="73" t="s">
        <v>58</v>
      </c>
      <c r="D27" s="73" t="s">
        <v>122</v>
      </c>
      <c r="E27" s="73" t="s">
        <v>3</v>
      </c>
      <c r="F27" s="74">
        <v>43.5</v>
      </c>
      <c r="G27" s="25">
        <f>SUM(G28)</f>
        <v>100</v>
      </c>
    </row>
    <row r="28" spans="1:7" s="20" customFormat="1" ht="93.75" customHeight="1">
      <c r="A28" s="49" t="s">
        <v>108</v>
      </c>
      <c r="B28" s="75" t="s">
        <v>56</v>
      </c>
      <c r="C28" s="75" t="s">
        <v>58</v>
      </c>
      <c r="D28" s="75" t="s">
        <v>91</v>
      </c>
      <c r="E28" s="75" t="s">
        <v>3</v>
      </c>
      <c r="F28" s="50">
        <v>43.5</v>
      </c>
      <c r="G28" s="26">
        <f>SUM(G29)</f>
        <v>100</v>
      </c>
    </row>
    <row r="29" spans="1:7" s="18" customFormat="1" ht="28.5" customHeight="1">
      <c r="A29" s="49" t="s">
        <v>2</v>
      </c>
      <c r="B29" s="75" t="s">
        <v>56</v>
      </c>
      <c r="C29" s="75" t="s">
        <v>58</v>
      </c>
      <c r="D29" s="75" t="s">
        <v>91</v>
      </c>
      <c r="E29" s="75" t="s">
        <v>20</v>
      </c>
      <c r="F29" s="50">
        <v>43.5</v>
      </c>
      <c r="G29" s="26">
        <v>100</v>
      </c>
    </row>
    <row r="30" spans="1:7" s="7" customFormat="1" ht="63" customHeight="1">
      <c r="A30" s="48" t="s">
        <v>120</v>
      </c>
      <c r="B30" s="73" t="s">
        <v>56</v>
      </c>
      <c r="C30" s="73" t="s">
        <v>121</v>
      </c>
      <c r="D30" s="73" t="s">
        <v>35</v>
      </c>
      <c r="E30" s="73" t="s">
        <v>3</v>
      </c>
      <c r="F30" s="74">
        <f>SUM(F31)</f>
        <v>73.5</v>
      </c>
      <c r="G30" s="27"/>
    </row>
    <row r="31" spans="1:7" s="7" customFormat="1" ht="43.5" customHeight="1">
      <c r="A31" s="49" t="s">
        <v>107</v>
      </c>
      <c r="B31" s="75" t="s">
        <v>56</v>
      </c>
      <c r="C31" s="75" t="s">
        <v>121</v>
      </c>
      <c r="D31" s="75" t="s">
        <v>122</v>
      </c>
      <c r="E31" s="75" t="s">
        <v>3</v>
      </c>
      <c r="F31" s="50">
        <f>SUM(F32)</f>
        <v>73.5</v>
      </c>
      <c r="G31" s="27">
        <f>SUM(G32)</f>
        <v>100</v>
      </c>
    </row>
    <row r="32" spans="1:8" s="11" customFormat="1" ht="89.25" customHeight="1">
      <c r="A32" s="49" t="s">
        <v>108</v>
      </c>
      <c r="B32" s="75" t="s">
        <v>56</v>
      </c>
      <c r="C32" s="75" t="s">
        <v>121</v>
      </c>
      <c r="D32" s="75" t="s">
        <v>91</v>
      </c>
      <c r="E32" s="75" t="s">
        <v>3</v>
      </c>
      <c r="F32" s="50">
        <f>SUM(F33)</f>
        <v>73.5</v>
      </c>
      <c r="G32" s="27">
        <f>SUM(G33)</f>
        <v>100</v>
      </c>
      <c r="H32" s="7"/>
    </row>
    <row r="33" spans="1:7" s="7" customFormat="1" ht="23.25" customHeight="1">
      <c r="A33" s="49" t="s">
        <v>2</v>
      </c>
      <c r="B33" s="75" t="s">
        <v>56</v>
      </c>
      <c r="C33" s="75" t="s">
        <v>121</v>
      </c>
      <c r="D33" s="75" t="s">
        <v>91</v>
      </c>
      <c r="E33" s="75" t="s">
        <v>20</v>
      </c>
      <c r="F33" s="50">
        <v>73.5</v>
      </c>
      <c r="G33" s="27">
        <v>100</v>
      </c>
    </row>
    <row r="34" spans="1:7" s="7" customFormat="1" ht="20.25" customHeight="1">
      <c r="A34" s="48" t="s">
        <v>50</v>
      </c>
      <c r="B34" s="73" t="s">
        <v>56</v>
      </c>
      <c r="C34" s="73" t="s">
        <v>24</v>
      </c>
      <c r="D34" s="73" t="s">
        <v>35</v>
      </c>
      <c r="E34" s="73" t="s">
        <v>3</v>
      </c>
      <c r="F34" s="74">
        <f>SUM(F35)</f>
        <v>10</v>
      </c>
      <c r="G34" s="27"/>
    </row>
    <row r="35" spans="1:7" s="4" customFormat="1" ht="30.75" customHeight="1">
      <c r="A35" s="44" t="s">
        <v>50</v>
      </c>
      <c r="B35" s="46" t="s">
        <v>56</v>
      </c>
      <c r="C35" s="46" t="s">
        <v>24</v>
      </c>
      <c r="D35" s="46" t="s">
        <v>21</v>
      </c>
      <c r="E35" s="46" t="s">
        <v>3</v>
      </c>
      <c r="F35" s="50">
        <f>SUM(F36)</f>
        <v>10</v>
      </c>
      <c r="G35" s="9">
        <f>SUM(G36)</f>
        <v>0</v>
      </c>
    </row>
    <row r="36" spans="1:7" s="4" customFormat="1" ht="30.75" customHeight="1">
      <c r="A36" s="44" t="s">
        <v>12</v>
      </c>
      <c r="B36" s="46" t="s">
        <v>56</v>
      </c>
      <c r="C36" s="46" t="s">
        <v>24</v>
      </c>
      <c r="D36" s="46" t="s">
        <v>13</v>
      </c>
      <c r="E36" s="46" t="s">
        <v>3</v>
      </c>
      <c r="F36" s="50">
        <f>SUM(F37)</f>
        <v>10</v>
      </c>
      <c r="G36" s="9">
        <f>SUM(G37)</f>
        <v>0</v>
      </c>
    </row>
    <row r="37" spans="1:7" s="4" customFormat="1" ht="30.75" customHeight="1">
      <c r="A37" s="44" t="s">
        <v>11</v>
      </c>
      <c r="B37" s="46" t="s">
        <v>56</v>
      </c>
      <c r="C37" s="46" t="s">
        <v>24</v>
      </c>
      <c r="D37" s="46" t="s">
        <v>13</v>
      </c>
      <c r="E37" s="46" t="s">
        <v>18</v>
      </c>
      <c r="F37" s="45">
        <v>10</v>
      </c>
      <c r="G37" s="17"/>
    </row>
    <row r="38" spans="1:7" s="4" customFormat="1" ht="18" customHeight="1">
      <c r="A38" s="43" t="s">
        <v>31</v>
      </c>
      <c r="B38" s="41" t="s">
        <v>56</v>
      </c>
      <c r="C38" s="41" t="s">
        <v>119</v>
      </c>
      <c r="D38" s="41" t="s">
        <v>35</v>
      </c>
      <c r="E38" s="41" t="s">
        <v>3</v>
      </c>
      <c r="F38" s="42">
        <f>SUM(F39)</f>
        <v>5</v>
      </c>
      <c r="G38" s="16" t="e">
        <f>SUM(,G39,#REF!)</f>
        <v>#REF!</v>
      </c>
    </row>
    <row r="39" spans="1:7" s="4" customFormat="1" ht="59.25" customHeight="1">
      <c r="A39" s="44" t="s">
        <v>67</v>
      </c>
      <c r="B39" s="46" t="s">
        <v>56</v>
      </c>
      <c r="C39" s="46" t="s">
        <v>119</v>
      </c>
      <c r="D39" s="46" t="s">
        <v>68</v>
      </c>
      <c r="E39" s="46" t="s">
        <v>3</v>
      </c>
      <c r="F39" s="45">
        <f>SUM(F40)</f>
        <v>5</v>
      </c>
      <c r="G39" s="9">
        <f>SUM(G40)</f>
        <v>0</v>
      </c>
    </row>
    <row r="40" spans="1:7" s="4" customFormat="1" ht="42.75" customHeight="1">
      <c r="A40" s="44" t="s">
        <v>32</v>
      </c>
      <c r="B40" s="46" t="s">
        <v>56</v>
      </c>
      <c r="C40" s="46" t="s">
        <v>119</v>
      </c>
      <c r="D40" s="46" t="s">
        <v>14</v>
      </c>
      <c r="E40" s="46" t="s">
        <v>3</v>
      </c>
      <c r="F40" s="45">
        <f>SUM(F41)</f>
        <v>5</v>
      </c>
      <c r="G40" s="9">
        <f>SUM(G41)</f>
        <v>0</v>
      </c>
    </row>
    <row r="41" spans="1:7" s="4" customFormat="1" ht="32.25" customHeight="1">
      <c r="A41" s="44" t="s">
        <v>37</v>
      </c>
      <c r="B41" s="46" t="s">
        <v>56</v>
      </c>
      <c r="C41" s="46" t="s">
        <v>119</v>
      </c>
      <c r="D41" s="46" t="s">
        <v>14</v>
      </c>
      <c r="E41" s="46" t="s">
        <v>42</v>
      </c>
      <c r="F41" s="45">
        <v>5</v>
      </c>
      <c r="G41" s="17"/>
    </row>
    <row r="42" spans="1:7" s="4" customFormat="1" ht="18.75" customHeight="1">
      <c r="A42" s="51" t="s">
        <v>52</v>
      </c>
      <c r="B42" s="41" t="s">
        <v>56</v>
      </c>
      <c r="C42" s="41" t="s">
        <v>7</v>
      </c>
      <c r="D42" s="41" t="s">
        <v>35</v>
      </c>
      <c r="E42" s="41" t="s">
        <v>3</v>
      </c>
      <c r="F42" s="42">
        <f>SUM(F16,F20,F30,F34,F38)</f>
        <v>2874.3</v>
      </c>
      <c r="G42" s="16" t="e">
        <f>SUM(G16,G20,G29,G38)</f>
        <v>#REF!</v>
      </c>
    </row>
    <row r="43" spans="1:7" s="4" customFormat="1" ht="18.75" customHeight="1">
      <c r="A43" s="51" t="s">
        <v>115</v>
      </c>
      <c r="B43" s="41" t="s">
        <v>22</v>
      </c>
      <c r="C43" s="41" t="s">
        <v>7</v>
      </c>
      <c r="D43" s="41"/>
      <c r="E43" s="41"/>
      <c r="F43" s="42"/>
      <c r="G43" s="16"/>
    </row>
    <row r="44" spans="1:7" s="4" customFormat="1" ht="19.5" customHeight="1">
      <c r="A44" s="52" t="s">
        <v>74</v>
      </c>
      <c r="B44" s="41" t="s">
        <v>22</v>
      </c>
      <c r="C44" s="41" t="s">
        <v>57</v>
      </c>
      <c r="D44" s="41" t="s">
        <v>35</v>
      </c>
      <c r="E44" s="41" t="s">
        <v>3</v>
      </c>
      <c r="F44" s="42">
        <f>SUM(F45)</f>
        <v>53.1</v>
      </c>
      <c r="G44" s="17"/>
    </row>
    <row r="45" spans="1:7" s="4" customFormat="1" ht="34.5" customHeight="1">
      <c r="A45" s="44" t="s">
        <v>28</v>
      </c>
      <c r="B45" s="46" t="s">
        <v>22</v>
      </c>
      <c r="C45" s="46" t="s">
        <v>57</v>
      </c>
      <c r="D45" s="46" t="s">
        <v>29</v>
      </c>
      <c r="E45" s="46" t="s">
        <v>3</v>
      </c>
      <c r="F45" s="45">
        <f>SUM(F46)</f>
        <v>53.1</v>
      </c>
      <c r="G45" s="9">
        <f>SUM(G46)</f>
        <v>0</v>
      </c>
    </row>
    <row r="46" spans="1:7" s="4" customFormat="1" ht="47.25" customHeight="1">
      <c r="A46" s="44" t="s">
        <v>76</v>
      </c>
      <c r="B46" s="46" t="s">
        <v>22</v>
      </c>
      <c r="C46" s="46" t="s">
        <v>57</v>
      </c>
      <c r="D46" s="46" t="s">
        <v>75</v>
      </c>
      <c r="E46" s="46" t="s">
        <v>3</v>
      </c>
      <c r="F46" s="45">
        <f>SUM(F47)</f>
        <v>53.1</v>
      </c>
      <c r="G46" s="9">
        <f>SUM(G47)</f>
        <v>0</v>
      </c>
    </row>
    <row r="47" spans="1:7" s="4" customFormat="1" ht="28.5" customHeight="1">
      <c r="A47" s="44" t="s">
        <v>37</v>
      </c>
      <c r="B47" s="46" t="s">
        <v>22</v>
      </c>
      <c r="C47" s="46" t="s">
        <v>57</v>
      </c>
      <c r="D47" s="46" t="s">
        <v>75</v>
      </c>
      <c r="E47" s="46" t="s">
        <v>42</v>
      </c>
      <c r="F47" s="45">
        <v>53.1</v>
      </c>
      <c r="G47" s="17"/>
    </row>
    <row r="48" spans="1:7" s="4" customFormat="1" ht="18.75" customHeight="1">
      <c r="A48" s="51" t="s">
        <v>77</v>
      </c>
      <c r="B48" s="41" t="s">
        <v>22</v>
      </c>
      <c r="C48" s="41" t="s">
        <v>7</v>
      </c>
      <c r="D48" s="41" t="s">
        <v>35</v>
      </c>
      <c r="E48" s="41" t="s">
        <v>3</v>
      </c>
      <c r="F48" s="42">
        <f>SUM(F44)</f>
        <v>53.1</v>
      </c>
      <c r="G48" s="17"/>
    </row>
    <row r="49" spans="1:6" s="4" customFormat="1" ht="30.75" customHeight="1">
      <c r="A49" s="52" t="s">
        <v>116</v>
      </c>
      <c r="B49" s="41" t="s">
        <v>57</v>
      </c>
      <c r="C49" s="41" t="s">
        <v>7</v>
      </c>
      <c r="D49" s="41"/>
      <c r="E49" s="41"/>
      <c r="F49" s="42"/>
    </row>
    <row r="50" spans="1:6" s="4" customFormat="1" ht="12.75" customHeight="1">
      <c r="A50" s="52"/>
      <c r="B50" s="46"/>
      <c r="C50" s="46"/>
      <c r="D50" s="46"/>
      <c r="E50" s="46"/>
      <c r="F50" s="45"/>
    </row>
    <row r="51" spans="1:7" s="4" customFormat="1" ht="54" customHeight="1">
      <c r="A51" s="53" t="s">
        <v>78</v>
      </c>
      <c r="B51" s="41" t="s">
        <v>57</v>
      </c>
      <c r="C51" s="41" t="s">
        <v>62</v>
      </c>
      <c r="D51" s="41" t="s">
        <v>35</v>
      </c>
      <c r="E51" s="41" t="s">
        <v>3</v>
      </c>
      <c r="F51" s="42">
        <f>SUM(F52)</f>
        <v>35</v>
      </c>
      <c r="G51" s="17"/>
    </row>
    <row r="52" spans="1:7" s="4" customFormat="1" ht="51.75" customHeight="1">
      <c r="A52" s="44" t="s">
        <v>80</v>
      </c>
      <c r="B52" s="46" t="s">
        <v>57</v>
      </c>
      <c r="C52" s="46" t="s">
        <v>62</v>
      </c>
      <c r="D52" s="46" t="s">
        <v>79</v>
      </c>
      <c r="E52" s="46" t="s">
        <v>3</v>
      </c>
      <c r="F52" s="45">
        <f>SUM(F53)</f>
        <v>35</v>
      </c>
      <c r="G52" s="9">
        <f>SUM(G53)</f>
        <v>0</v>
      </c>
    </row>
    <row r="53" spans="1:7" s="4" customFormat="1" ht="43.5" customHeight="1">
      <c r="A53" s="44" t="s">
        <v>95</v>
      </c>
      <c r="B53" s="46" t="s">
        <v>57</v>
      </c>
      <c r="C53" s="46" t="s">
        <v>62</v>
      </c>
      <c r="D53" s="46" t="s">
        <v>81</v>
      </c>
      <c r="E53" s="46" t="s">
        <v>3</v>
      </c>
      <c r="F53" s="45">
        <f>SUM(F54)</f>
        <v>35</v>
      </c>
      <c r="G53" s="9">
        <f>SUM(G54)</f>
        <v>0</v>
      </c>
    </row>
    <row r="54" spans="1:7" s="4" customFormat="1" ht="28.5" customHeight="1">
      <c r="A54" s="44" t="s">
        <v>37</v>
      </c>
      <c r="B54" s="46" t="s">
        <v>57</v>
      </c>
      <c r="C54" s="46" t="s">
        <v>62</v>
      </c>
      <c r="D54" s="46" t="s">
        <v>81</v>
      </c>
      <c r="E54" s="46" t="s">
        <v>42</v>
      </c>
      <c r="F54" s="45">
        <v>35</v>
      </c>
      <c r="G54" s="17"/>
    </row>
    <row r="55" spans="1:7" s="4" customFormat="1" ht="18.75" customHeight="1">
      <c r="A55" s="51" t="s">
        <v>71</v>
      </c>
      <c r="B55" s="41" t="s">
        <v>57</v>
      </c>
      <c r="C55" s="41" t="s">
        <v>7</v>
      </c>
      <c r="D55" s="41" t="s">
        <v>35</v>
      </c>
      <c r="E55" s="41" t="s">
        <v>3</v>
      </c>
      <c r="F55" s="42">
        <f>SUM(F51)</f>
        <v>35</v>
      </c>
      <c r="G55" s="17"/>
    </row>
    <row r="56" spans="1:7" s="19" customFormat="1" ht="18.75" customHeight="1">
      <c r="A56" s="41" t="s">
        <v>94</v>
      </c>
      <c r="B56" s="41" t="s">
        <v>59</v>
      </c>
      <c r="C56" s="41" t="s">
        <v>7</v>
      </c>
      <c r="D56" s="41"/>
      <c r="E56" s="41"/>
      <c r="F56" s="54"/>
      <c r="G56" s="28"/>
    </row>
    <row r="57" spans="1:7" s="4" customFormat="1" ht="18.75" customHeight="1" hidden="1">
      <c r="A57" s="55" t="s">
        <v>19</v>
      </c>
      <c r="B57" s="41" t="s">
        <v>59</v>
      </c>
      <c r="C57" s="41" t="s">
        <v>22</v>
      </c>
      <c r="D57" s="41" t="s">
        <v>35</v>
      </c>
      <c r="E57" s="41" t="s">
        <v>3</v>
      </c>
      <c r="F57" s="42"/>
      <c r="G57" s="16">
        <f>SUM(G58)</f>
        <v>0</v>
      </c>
    </row>
    <row r="58" spans="1:7" s="4" customFormat="1" ht="12.75" hidden="1">
      <c r="A58" s="44" t="s">
        <v>92</v>
      </c>
      <c r="B58" s="46" t="s">
        <v>59</v>
      </c>
      <c r="C58" s="46" t="s">
        <v>22</v>
      </c>
      <c r="D58" s="76">
        <v>3510000</v>
      </c>
      <c r="E58" s="46" t="s">
        <v>3</v>
      </c>
      <c r="F58" s="45"/>
      <c r="G58" s="9">
        <f>SUM(G59)</f>
        <v>0</v>
      </c>
    </row>
    <row r="59" spans="1:7" s="4" customFormat="1" ht="45" customHeight="1" hidden="1">
      <c r="A59" s="56" t="s">
        <v>93</v>
      </c>
      <c r="B59" s="46" t="s">
        <v>59</v>
      </c>
      <c r="C59" s="46" t="s">
        <v>22</v>
      </c>
      <c r="D59" s="76">
        <v>3510300</v>
      </c>
      <c r="E59" s="46" t="s">
        <v>3</v>
      </c>
      <c r="F59" s="45"/>
      <c r="G59" s="9">
        <f>SUM(G61)</f>
        <v>0</v>
      </c>
    </row>
    <row r="60" spans="1:7" s="4" customFormat="1" ht="31.5" customHeight="1" hidden="1">
      <c r="A60" s="56" t="s">
        <v>82</v>
      </c>
      <c r="B60" s="46" t="s">
        <v>59</v>
      </c>
      <c r="C60" s="46" t="s">
        <v>22</v>
      </c>
      <c r="D60" s="76">
        <v>3510300</v>
      </c>
      <c r="E60" s="46" t="s">
        <v>83</v>
      </c>
      <c r="F60" s="45"/>
      <c r="G60" s="9"/>
    </row>
    <row r="61" spans="1:7" s="4" customFormat="1" ht="31.5" customHeight="1" hidden="1">
      <c r="A61" s="57" t="s">
        <v>101</v>
      </c>
      <c r="B61" s="46" t="s">
        <v>59</v>
      </c>
      <c r="C61" s="46" t="s">
        <v>22</v>
      </c>
      <c r="D61" s="76">
        <v>3510500</v>
      </c>
      <c r="E61" s="46"/>
      <c r="F61" s="45"/>
      <c r="G61" s="17"/>
    </row>
    <row r="62" spans="1:7" s="4" customFormat="1" ht="31.5" customHeight="1" hidden="1">
      <c r="A62" s="57" t="s">
        <v>102</v>
      </c>
      <c r="B62" s="46" t="s">
        <v>59</v>
      </c>
      <c r="C62" s="46" t="s">
        <v>22</v>
      </c>
      <c r="D62" s="76">
        <v>3510500</v>
      </c>
      <c r="E62" s="46" t="s">
        <v>42</v>
      </c>
      <c r="F62" s="45"/>
      <c r="G62" s="17"/>
    </row>
    <row r="63" spans="1:7" s="4" customFormat="1" ht="18.75" customHeight="1">
      <c r="A63" s="55" t="s">
        <v>84</v>
      </c>
      <c r="B63" s="41" t="s">
        <v>59</v>
      </c>
      <c r="C63" s="41" t="s">
        <v>57</v>
      </c>
      <c r="D63" s="41" t="s">
        <v>35</v>
      </c>
      <c r="E63" s="41" t="s">
        <v>3</v>
      </c>
      <c r="F63" s="42">
        <f>SUM(F64)</f>
        <v>585</v>
      </c>
      <c r="G63" s="16">
        <f>SUM(G64)</f>
        <v>0</v>
      </c>
    </row>
    <row r="64" spans="1:7" s="4" customFormat="1" ht="21.75" customHeight="1">
      <c r="A64" s="44" t="s">
        <v>84</v>
      </c>
      <c r="B64" s="46" t="s">
        <v>59</v>
      </c>
      <c r="C64" s="46" t="s">
        <v>57</v>
      </c>
      <c r="D64" s="76">
        <v>6000000</v>
      </c>
      <c r="E64" s="46" t="s">
        <v>3</v>
      </c>
      <c r="F64" s="45">
        <f>SUM(F65,F69,F71)+F67</f>
        <v>585</v>
      </c>
      <c r="G64" s="9">
        <f>SUM(G65,G69,G71)</f>
        <v>0</v>
      </c>
    </row>
    <row r="65" spans="1:7" s="4" customFormat="1" ht="30.75" customHeight="1">
      <c r="A65" s="57" t="s">
        <v>85</v>
      </c>
      <c r="B65" s="46" t="s">
        <v>59</v>
      </c>
      <c r="C65" s="46" t="s">
        <v>57</v>
      </c>
      <c r="D65" s="76">
        <v>6000100</v>
      </c>
      <c r="E65" s="46" t="s">
        <v>3</v>
      </c>
      <c r="F65" s="45">
        <f>SUM(F66)</f>
        <v>240</v>
      </c>
      <c r="G65" s="9">
        <f>SUM(G66)</f>
        <v>0</v>
      </c>
    </row>
    <row r="66" spans="1:7" s="4" customFormat="1" ht="34.5" customHeight="1">
      <c r="A66" s="44" t="s">
        <v>37</v>
      </c>
      <c r="B66" s="46" t="s">
        <v>59</v>
      </c>
      <c r="C66" s="46" t="s">
        <v>57</v>
      </c>
      <c r="D66" s="76">
        <v>6000100</v>
      </c>
      <c r="E66" s="46" t="s">
        <v>42</v>
      </c>
      <c r="F66" s="45">
        <v>240</v>
      </c>
      <c r="G66" s="9"/>
    </row>
    <row r="67" spans="1:7" s="4" customFormat="1" ht="42.75" customHeight="1">
      <c r="A67" s="57" t="s">
        <v>113</v>
      </c>
      <c r="B67" s="46" t="s">
        <v>59</v>
      </c>
      <c r="C67" s="46" t="s">
        <v>57</v>
      </c>
      <c r="D67" s="76">
        <v>6000200</v>
      </c>
      <c r="E67" s="46" t="s">
        <v>42</v>
      </c>
      <c r="F67" s="45">
        <f>F68</f>
        <v>50</v>
      </c>
      <c r="G67" s="9"/>
    </row>
    <row r="68" spans="1:7" s="4" customFormat="1" ht="34.5" customHeight="1">
      <c r="A68" s="44" t="s">
        <v>37</v>
      </c>
      <c r="B68" s="46" t="s">
        <v>59</v>
      </c>
      <c r="C68" s="46" t="s">
        <v>57</v>
      </c>
      <c r="D68" s="76">
        <v>6000200</v>
      </c>
      <c r="E68" s="46" t="s">
        <v>42</v>
      </c>
      <c r="F68" s="45">
        <v>50</v>
      </c>
      <c r="G68" s="9"/>
    </row>
    <row r="69" spans="1:7" s="4" customFormat="1" ht="29.25" customHeight="1">
      <c r="A69" s="57" t="s">
        <v>114</v>
      </c>
      <c r="B69" s="46" t="s">
        <v>59</v>
      </c>
      <c r="C69" s="46" t="s">
        <v>57</v>
      </c>
      <c r="D69" s="76">
        <v>6000400</v>
      </c>
      <c r="E69" s="46" t="s">
        <v>3</v>
      </c>
      <c r="F69" s="45">
        <f>SUM(F70)</f>
        <v>45</v>
      </c>
      <c r="G69" s="9">
        <f>SUM(G70)</f>
        <v>0</v>
      </c>
    </row>
    <row r="70" spans="1:7" s="4" customFormat="1" ht="34.5" customHeight="1">
      <c r="A70" s="44" t="s">
        <v>37</v>
      </c>
      <c r="B70" s="46" t="s">
        <v>59</v>
      </c>
      <c r="C70" s="46" t="s">
        <v>57</v>
      </c>
      <c r="D70" s="76">
        <v>6000400</v>
      </c>
      <c r="E70" s="46" t="s">
        <v>42</v>
      </c>
      <c r="F70" s="45">
        <v>45</v>
      </c>
      <c r="G70" s="9"/>
    </row>
    <row r="71" spans="1:7" s="4" customFormat="1" ht="33.75" customHeight="1">
      <c r="A71" s="57" t="s">
        <v>86</v>
      </c>
      <c r="B71" s="46" t="s">
        <v>59</v>
      </c>
      <c r="C71" s="46" t="s">
        <v>57</v>
      </c>
      <c r="D71" s="76">
        <v>6000500</v>
      </c>
      <c r="E71" s="46" t="s">
        <v>3</v>
      </c>
      <c r="F71" s="45">
        <f>SUM(F72)</f>
        <v>250</v>
      </c>
      <c r="G71" s="9">
        <f>SUM(G72)</f>
        <v>0</v>
      </c>
    </row>
    <row r="72" spans="1:7" s="4" customFormat="1" ht="32.25" customHeight="1">
      <c r="A72" s="44" t="s">
        <v>37</v>
      </c>
      <c r="B72" s="46" t="s">
        <v>59</v>
      </c>
      <c r="C72" s="46" t="s">
        <v>57</v>
      </c>
      <c r="D72" s="76">
        <v>6000500</v>
      </c>
      <c r="E72" s="46" t="s">
        <v>42</v>
      </c>
      <c r="F72" s="45">
        <v>250</v>
      </c>
      <c r="G72" s="9"/>
    </row>
    <row r="73" spans="1:7" s="4" customFormat="1" ht="18" customHeight="1">
      <c r="A73" s="51" t="s">
        <v>43</v>
      </c>
      <c r="B73" s="41" t="s">
        <v>59</v>
      </c>
      <c r="C73" s="41" t="s">
        <v>7</v>
      </c>
      <c r="D73" s="41" t="s">
        <v>35</v>
      </c>
      <c r="E73" s="41" t="s">
        <v>3</v>
      </c>
      <c r="F73" s="42">
        <f>SUM(F63)</f>
        <v>585</v>
      </c>
      <c r="G73" s="16" t="e">
        <f>SUM(G57,G63,#REF!)</f>
        <v>#REF!</v>
      </c>
    </row>
    <row r="74" spans="1:6" s="4" customFormat="1" ht="16.5" customHeight="1">
      <c r="A74" s="52" t="s">
        <v>25</v>
      </c>
      <c r="B74" s="58" t="s">
        <v>60</v>
      </c>
      <c r="C74" s="58" t="s">
        <v>7</v>
      </c>
      <c r="D74" s="58"/>
      <c r="E74" s="58"/>
      <c r="F74" s="42"/>
    </row>
    <row r="75" spans="1:7" s="4" customFormat="1" ht="18.75" customHeight="1">
      <c r="A75" s="43" t="s">
        <v>49</v>
      </c>
      <c r="B75" s="41" t="s">
        <v>60</v>
      </c>
      <c r="C75" s="41" t="s">
        <v>60</v>
      </c>
      <c r="D75" s="41" t="s">
        <v>35</v>
      </c>
      <c r="E75" s="41" t="s">
        <v>3</v>
      </c>
      <c r="F75" s="42">
        <f>SUM(F76,)</f>
        <v>35</v>
      </c>
      <c r="G75" s="16">
        <f>SUM(G76,)</f>
        <v>0</v>
      </c>
    </row>
    <row r="76" spans="1:7" s="4" customFormat="1" ht="36" customHeight="1">
      <c r="A76" s="59" t="s">
        <v>88</v>
      </c>
      <c r="B76" s="46" t="s">
        <v>60</v>
      </c>
      <c r="C76" s="46" t="s">
        <v>60</v>
      </c>
      <c r="D76" s="46" t="s">
        <v>87</v>
      </c>
      <c r="E76" s="46" t="s">
        <v>3</v>
      </c>
      <c r="F76" s="45">
        <f>SUM(F77)</f>
        <v>35</v>
      </c>
      <c r="G76" s="9">
        <f>SUM(G77)</f>
        <v>0</v>
      </c>
    </row>
    <row r="77" spans="1:7" s="4" customFormat="1" ht="31.5" customHeight="1">
      <c r="A77" s="44" t="s">
        <v>89</v>
      </c>
      <c r="B77" s="46" t="s">
        <v>60</v>
      </c>
      <c r="C77" s="46" t="s">
        <v>60</v>
      </c>
      <c r="D77" s="46" t="s">
        <v>90</v>
      </c>
      <c r="E77" s="46" t="s">
        <v>3</v>
      </c>
      <c r="F77" s="45">
        <f>SUM(F78)</f>
        <v>35</v>
      </c>
      <c r="G77" s="9">
        <f>SUM(G78)</f>
        <v>0</v>
      </c>
    </row>
    <row r="78" spans="1:7" s="4" customFormat="1" ht="34.5" customHeight="1">
      <c r="A78" s="44" t="s">
        <v>37</v>
      </c>
      <c r="B78" s="46" t="s">
        <v>60</v>
      </c>
      <c r="C78" s="46" t="s">
        <v>60</v>
      </c>
      <c r="D78" s="46" t="s">
        <v>90</v>
      </c>
      <c r="E78" s="46" t="s">
        <v>42</v>
      </c>
      <c r="F78" s="45">
        <v>35</v>
      </c>
      <c r="G78" s="17"/>
    </row>
    <row r="79" spans="1:7" s="4" customFormat="1" ht="18.75" customHeight="1">
      <c r="A79" s="60" t="s">
        <v>53</v>
      </c>
      <c r="B79" s="41" t="s">
        <v>60</v>
      </c>
      <c r="C79" s="41" t="s">
        <v>7</v>
      </c>
      <c r="D79" s="41" t="s">
        <v>35</v>
      </c>
      <c r="E79" s="41" t="s">
        <v>3</v>
      </c>
      <c r="F79" s="42">
        <f>SUM(,F75)</f>
        <v>35</v>
      </c>
      <c r="G79" s="16">
        <f>SUM(,G75)</f>
        <v>0</v>
      </c>
    </row>
    <row r="80" spans="1:6" s="4" customFormat="1" ht="29.25" customHeight="1">
      <c r="A80" s="52" t="s">
        <v>117</v>
      </c>
      <c r="B80" s="58" t="s">
        <v>61</v>
      </c>
      <c r="C80" s="58" t="s">
        <v>7</v>
      </c>
      <c r="D80" s="58"/>
      <c r="E80" s="58"/>
      <c r="F80" s="42"/>
    </row>
    <row r="81" spans="1:7" s="4" customFormat="1" ht="18" customHeight="1">
      <c r="A81" s="43" t="s">
        <v>54</v>
      </c>
      <c r="B81" s="41" t="s">
        <v>61</v>
      </c>
      <c r="C81" s="41" t="s">
        <v>56</v>
      </c>
      <c r="D81" s="41" t="s">
        <v>35</v>
      </c>
      <c r="E81" s="41" t="s">
        <v>3</v>
      </c>
      <c r="F81" s="42">
        <f>SUM(F82)</f>
        <v>1777</v>
      </c>
      <c r="G81" s="16">
        <f>SUM(G82)</f>
        <v>0</v>
      </c>
    </row>
    <row r="82" spans="1:7" s="4" customFormat="1" ht="40.5" customHeight="1">
      <c r="A82" s="44" t="s">
        <v>125</v>
      </c>
      <c r="B82" s="46" t="s">
        <v>61</v>
      </c>
      <c r="C82" s="46" t="s">
        <v>56</v>
      </c>
      <c r="D82" s="46" t="s">
        <v>0</v>
      </c>
      <c r="E82" s="46" t="s">
        <v>3</v>
      </c>
      <c r="F82" s="45">
        <f>SUM(F83,F85)</f>
        <v>1777</v>
      </c>
      <c r="G82" s="9">
        <f>SUM(G83,G85)</f>
        <v>0</v>
      </c>
    </row>
    <row r="83" spans="1:7" s="4" customFormat="1" ht="35.25" customHeight="1">
      <c r="A83" s="44" t="s">
        <v>126</v>
      </c>
      <c r="B83" s="46" t="s">
        <v>61</v>
      </c>
      <c r="C83" s="46" t="s">
        <v>56</v>
      </c>
      <c r="D83" s="46" t="s">
        <v>15</v>
      </c>
      <c r="E83" s="46" t="s">
        <v>3</v>
      </c>
      <c r="F83" s="45">
        <f>SUM(F84)</f>
        <v>1433</v>
      </c>
      <c r="G83" s="9">
        <f>SUM(G84)</f>
        <v>0</v>
      </c>
    </row>
    <row r="84" spans="1:7" s="4" customFormat="1" ht="26.25" customHeight="1">
      <c r="A84" s="44" t="s">
        <v>127</v>
      </c>
      <c r="B84" s="46" t="s">
        <v>61</v>
      </c>
      <c r="C84" s="46" t="s">
        <v>56</v>
      </c>
      <c r="D84" s="46" t="s">
        <v>15</v>
      </c>
      <c r="E84" s="46" t="s">
        <v>66</v>
      </c>
      <c r="F84" s="45">
        <v>1433</v>
      </c>
      <c r="G84" s="17"/>
    </row>
    <row r="85" spans="1:7" s="4" customFormat="1" ht="24.75" customHeight="1">
      <c r="A85" s="44" t="s">
        <v>69</v>
      </c>
      <c r="B85" s="46" t="s">
        <v>61</v>
      </c>
      <c r="C85" s="46" t="s">
        <v>56</v>
      </c>
      <c r="D85" s="46" t="s">
        <v>70</v>
      </c>
      <c r="E85" s="46" t="s">
        <v>3</v>
      </c>
      <c r="F85" s="45">
        <f>SUM(F86)</f>
        <v>344</v>
      </c>
      <c r="G85" s="9">
        <f>SUM(G86)</f>
        <v>0</v>
      </c>
    </row>
    <row r="86" spans="1:7" s="4" customFormat="1" ht="32.25" customHeight="1">
      <c r="A86" s="44" t="s">
        <v>128</v>
      </c>
      <c r="B86" s="46" t="s">
        <v>61</v>
      </c>
      <c r="C86" s="46" t="s">
        <v>56</v>
      </c>
      <c r="D86" s="46" t="s">
        <v>16</v>
      </c>
      <c r="E86" s="46" t="s">
        <v>3</v>
      </c>
      <c r="F86" s="45">
        <f>SUM(F87)</f>
        <v>344</v>
      </c>
      <c r="G86" s="9">
        <f>SUM(G87)</f>
        <v>0</v>
      </c>
    </row>
    <row r="87" spans="1:7" s="4" customFormat="1" ht="27.75" customHeight="1">
      <c r="A87" s="44" t="s">
        <v>65</v>
      </c>
      <c r="B87" s="46" t="s">
        <v>61</v>
      </c>
      <c r="C87" s="46" t="s">
        <v>56</v>
      </c>
      <c r="D87" s="46" t="s">
        <v>16</v>
      </c>
      <c r="E87" s="46" t="s">
        <v>66</v>
      </c>
      <c r="F87" s="45">
        <v>344</v>
      </c>
      <c r="G87" s="17"/>
    </row>
    <row r="88" spans="1:7" s="4" customFormat="1" ht="26.25" customHeight="1">
      <c r="A88" s="61" t="s">
        <v>17</v>
      </c>
      <c r="B88" s="41" t="s">
        <v>61</v>
      </c>
      <c r="C88" s="41" t="s">
        <v>7</v>
      </c>
      <c r="D88" s="41" t="s">
        <v>35</v>
      </c>
      <c r="E88" s="41" t="s">
        <v>3</v>
      </c>
      <c r="F88" s="42">
        <f>SUM(F81,)</f>
        <v>1777</v>
      </c>
      <c r="G88" s="16" t="e">
        <f>SUM(G81,#REF!)</f>
        <v>#REF!</v>
      </c>
    </row>
    <row r="89" spans="1:6" s="4" customFormat="1" ht="18" customHeight="1" hidden="1">
      <c r="A89" s="52" t="s">
        <v>26</v>
      </c>
      <c r="B89" s="46"/>
      <c r="C89" s="46"/>
      <c r="D89" s="46"/>
      <c r="E89" s="46"/>
      <c r="F89" s="45"/>
    </row>
    <row r="90" spans="1:7" s="4" customFormat="1" ht="26.25" customHeight="1" hidden="1">
      <c r="A90" s="52" t="s">
        <v>96</v>
      </c>
      <c r="B90" s="46" t="s">
        <v>23</v>
      </c>
      <c r="C90" s="46" t="s">
        <v>56</v>
      </c>
      <c r="D90" s="46" t="s">
        <v>35</v>
      </c>
      <c r="E90" s="46" t="s">
        <v>3</v>
      </c>
      <c r="F90" s="42">
        <f>SUM(,F91)</f>
        <v>0</v>
      </c>
      <c r="G90" s="16">
        <f>SUM(,G91)</f>
        <v>0</v>
      </c>
    </row>
    <row r="91" spans="1:6" s="4" customFormat="1" ht="18" customHeight="1" hidden="1">
      <c r="A91" s="62" t="s">
        <v>97</v>
      </c>
      <c r="B91" s="46" t="s">
        <v>23</v>
      </c>
      <c r="C91" s="46" t="s">
        <v>56</v>
      </c>
      <c r="D91" s="46" t="s">
        <v>98</v>
      </c>
      <c r="E91" s="46" t="s">
        <v>3</v>
      </c>
      <c r="F91" s="42">
        <f>SUM(,F92)</f>
        <v>0</v>
      </c>
    </row>
    <row r="92" spans="1:6" s="4" customFormat="1" ht="32.25" customHeight="1" hidden="1">
      <c r="A92" s="52" t="s">
        <v>99</v>
      </c>
      <c r="B92" s="46" t="s">
        <v>23</v>
      </c>
      <c r="C92" s="46" t="s">
        <v>56</v>
      </c>
      <c r="D92" s="46" t="s">
        <v>100</v>
      </c>
      <c r="E92" s="46" t="s">
        <v>3</v>
      </c>
      <c r="F92" s="42">
        <f>SUM(,F93)</f>
        <v>0</v>
      </c>
    </row>
    <row r="93" spans="1:6" s="4" customFormat="1" ht="32.25" customHeight="1" hidden="1">
      <c r="A93" s="52" t="s">
        <v>37</v>
      </c>
      <c r="B93" s="46" t="s">
        <v>23</v>
      </c>
      <c r="C93" s="46" t="s">
        <v>56</v>
      </c>
      <c r="D93" s="46" t="s">
        <v>100</v>
      </c>
      <c r="E93" s="46" t="s">
        <v>42</v>
      </c>
      <c r="F93" s="45"/>
    </row>
    <row r="94" spans="1:7" s="4" customFormat="1" ht="21" customHeight="1" hidden="1" thickBot="1">
      <c r="A94" s="43"/>
      <c r="B94" s="41"/>
      <c r="C94" s="41"/>
      <c r="D94" s="41"/>
      <c r="E94" s="41"/>
      <c r="F94" s="42"/>
      <c r="G94" s="16"/>
    </row>
    <row r="95" spans="1:7" s="4" customFormat="1" ht="18.75" customHeight="1" hidden="1" thickBot="1">
      <c r="A95" s="61" t="s">
        <v>55</v>
      </c>
      <c r="B95" s="41" t="s">
        <v>23</v>
      </c>
      <c r="C95" s="41" t="s">
        <v>7</v>
      </c>
      <c r="D95" s="41" t="s">
        <v>35</v>
      </c>
      <c r="E95" s="41" t="s">
        <v>3</v>
      </c>
      <c r="F95" s="42">
        <f>SUM(F90,F94)</f>
        <v>0</v>
      </c>
      <c r="G95" s="16">
        <f>SUM(G90,G94)</f>
        <v>0</v>
      </c>
    </row>
    <row r="96" spans="1:7" s="2" customFormat="1" ht="18.75" customHeight="1">
      <c r="A96" s="63" t="s">
        <v>51</v>
      </c>
      <c r="B96" s="58" t="s">
        <v>24</v>
      </c>
      <c r="C96" s="58" t="s">
        <v>7</v>
      </c>
      <c r="D96" s="58"/>
      <c r="E96" s="58"/>
      <c r="F96" s="42"/>
      <c r="G96" s="17"/>
    </row>
    <row r="97" spans="1:7" s="2" customFormat="1" ht="27.75" customHeight="1">
      <c r="A97" s="64" t="s">
        <v>123</v>
      </c>
      <c r="B97" s="75" t="s">
        <v>24</v>
      </c>
      <c r="C97" s="75" t="s">
        <v>56</v>
      </c>
      <c r="D97" s="75" t="s">
        <v>1</v>
      </c>
      <c r="E97" s="75" t="s">
        <v>3</v>
      </c>
      <c r="F97" s="50">
        <f>SUM(F98)</f>
        <v>10</v>
      </c>
      <c r="G97" s="29">
        <f>SUM(G98)</f>
        <v>0</v>
      </c>
    </row>
    <row r="98" spans="1:7" s="2" customFormat="1" ht="38.25" customHeight="1">
      <c r="A98" s="65" t="s">
        <v>103</v>
      </c>
      <c r="B98" s="75" t="s">
        <v>24</v>
      </c>
      <c r="C98" s="75" t="s">
        <v>56</v>
      </c>
      <c r="D98" s="75" t="s">
        <v>8</v>
      </c>
      <c r="E98" s="75" t="s">
        <v>3</v>
      </c>
      <c r="F98" s="50">
        <f>SUM(F99)</f>
        <v>10</v>
      </c>
      <c r="G98" s="29">
        <f>SUM(G99)</f>
        <v>0</v>
      </c>
    </row>
    <row r="99" spans="1:7" s="2" customFormat="1" ht="34.5" customHeight="1">
      <c r="A99" s="49" t="s">
        <v>37</v>
      </c>
      <c r="B99" s="75" t="s">
        <v>24</v>
      </c>
      <c r="C99" s="75" t="s">
        <v>56</v>
      </c>
      <c r="D99" s="75" t="s">
        <v>8</v>
      </c>
      <c r="E99" s="75" t="s">
        <v>42</v>
      </c>
      <c r="F99" s="50">
        <v>10</v>
      </c>
      <c r="G99" s="17"/>
    </row>
    <row r="100" spans="1:7" s="15" customFormat="1" ht="25.5" customHeight="1">
      <c r="A100" s="48" t="s">
        <v>111</v>
      </c>
      <c r="B100" s="73" t="s">
        <v>24</v>
      </c>
      <c r="C100" s="73" t="s">
        <v>7</v>
      </c>
      <c r="D100" s="73"/>
      <c r="E100" s="73"/>
      <c r="F100" s="74">
        <f>F96+F97</f>
        <v>10</v>
      </c>
      <c r="G100" s="30"/>
    </row>
    <row r="101" spans="1:7" s="10" customFormat="1" ht="25.5" customHeight="1">
      <c r="A101" s="52" t="s">
        <v>104</v>
      </c>
      <c r="B101" s="77" t="s">
        <v>63</v>
      </c>
      <c r="C101" s="77" t="s">
        <v>7</v>
      </c>
      <c r="D101" s="58"/>
      <c r="E101" s="58"/>
      <c r="F101" s="78"/>
      <c r="G101" s="31" t="e">
        <f aca="true" t="shared" si="0" ref="F101:G103">SUM(G102)</f>
        <v>#REF!</v>
      </c>
    </row>
    <row r="102" spans="1:7" s="2" customFormat="1" ht="36" customHeight="1">
      <c r="A102" s="49" t="s">
        <v>105</v>
      </c>
      <c r="B102" s="75" t="s">
        <v>63</v>
      </c>
      <c r="C102" s="75" t="s">
        <v>58</v>
      </c>
      <c r="D102" s="75" t="s">
        <v>35</v>
      </c>
      <c r="E102" s="75" t="s">
        <v>3</v>
      </c>
      <c r="F102" s="50">
        <f t="shared" si="0"/>
        <v>99</v>
      </c>
      <c r="G102" s="29" t="e">
        <f t="shared" si="0"/>
        <v>#REF!</v>
      </c>
    </row>
    <row r="103" spans="1:7" s="2" customFormat="1" ht="29.25" customHeight="1">
      <c r="A103" s="49" t="s">
        <v>104</v>
      </c>
      <c r="B103" s="75" t="s">
        <v>63</v>
      </c>
      <c r="C103" s="75" t="s">
        <v>58</v>
      </c>
      <c r="D103" s="75" t="s">
        <v>124</v>
      </c>
      <c r="E103" s="75" t="s">
        <v>3</v>
      </c>
      <c r="F103" s="50">
        <f t="shared" si="0"/>
        <v>99</v>
      </c>
      <c r="G103" s="29" t="e">
        <f>SUM(#REF!)</f>
        <v>#REF!</v>
      </c>
    </row>
    <row r="104" spans="1:7" s="2" customFormat="1" ht="35.25" customHeight="1">
      <c r="A104" s="49" t="s">
        <v>37</v>
      </c>
      <c r="B104" s="75" t="s">
        <v>63</v>
      </c>
      <c r="C104" s="75" t="s">
        <v>58</v>
      </c>
      <c r="D104" s="75" t="s">
        <v>124</v>
      </c>
      <c r="E104" s="75" t="s">
        <v>42</v>
      </c>
      <c r="F104" s="50">
        <v>99</v>
      </c>
      <c r="G104" s="29">
        <v>58</v>
      </c>
    </row>
    <row r="105" spans="1:7" s="7" customFormat="1" ht="25.5" customHeight="1">
      <c r="A105" s="48" t="s">
        <v>106</v>
      </c>
      <c r="B105" s="73" t="s">
        <v>63</v>
      </c>
      <c r="C105" s="73" t="s">
        <v>7</v>
      </c>
      <c r="D105" s="73" t="s">
        <v>35</v>
      </c>
      <c r="E105" s="73" t="s">
        <v>3</v>
      </c>
      <c r="F105" s="74">
        <f>SUM(F102)</f>
        <v>99</v>
      </c>
      <c r="G105" s="27" t="e">
        <f>SUM(G101)</f>
        <v>#REF!</v>
      </c>
    </row>
    <row r="106" spans="1:7" s="5" customFormat="1" ht="33" customHeight="1">
      <c r="A106" s="66" t="s">
        <v>73</v>
      </c>
      <c r="B106" s="46"/>
      <c r="C106" s="46"/>
      <c r="D106" s="46"/>
      <c r="E106" s="46"/>
      <c r="F106" s="42">
        <f>SUM(F42,F48,F55,F73,F79,F88,F100,F105)</f>
        <v>5468.4</v>
      </c>
      <c r="G106" s="23">
        <v>8380.6</v>
      </c>
    </row>
    <row r="107" spans="1:7" s="5" customFormat="1" ht="24.75" customHeight="1">
      <c r="A107" s="67" t="s">
        <v>72</v>
      </c>
      <c r="B107" s="46"/>
      <c r="C107" s="46"/>
      <c r="D107" s="46"/>
      <c r="E107" s="46"/>
      <c r="F107" s="42"/>
      <c r="G107" s="17"/>
    </row>
    <row r="108" ht="12.75">
      <c r="F108" s="7"/>
    </row>
  </sheetData>
  <sheetProtection/>
  <mergeCells count="11">
    <mergeCell ref="B12:E12"/>
    <mergeCell ref="A12:A13"/>
    <mergeCell ref="F12:F13"/>
    <mergeCell ref="A7:G7"/>
    <mergeCell ref="C3:F3"/>
    <mergeCell ref="C2:F2"/>
    <mergeCell ref="C5:G5"/>
    <mergeCell ref="A4:G4"/>
    <mergeCell ref="C1:F1"/>
    <mergeCell ref="A8:G8"/>
    <mergeCell ref="A9:G9"/>
  </mergeCells>
  <printOptions/>
  <pageMargins left="1.141732283464567" right="0.15748031496062992" top="0.5905511811023623" bottom="0.2362204724409449" header="0.3937007874015748" footer="0.35433070866141736"/>
  <pageSetup firstPageNumber="127" useFirstPageNumber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LAN_OS</cp:lastModifiedBy>
  <cp:lastPrinted>2011-11-05T05:51:59Z</cp:lastPrinted>
  <dcterms:created xsi:type="dcterms:W3CDTF">2001-04-26T07:34:20Z</dcterms:created>
  <dcterms:modified xsi:type="dcterms:W3CDTF">2012-12-03T11:05:27Z</dcterms:modified>
  <cp:category/>
  <cp:version/>
  <cp:contentType/>
  <cp:contentStatus/>
</cp:coreProperties>
</file>